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1.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ento_zošit"/>
  <mc:AlternateContent xmlns:mc="http://schemas.openxmlformats.org/markup-compatibility/2006">
    <mc:Choice Requires="x15">
      <x15ac:absPath xmlns:x15ac="http://schemas.microsoft.com/office/spreadsheetml/2010/11/ac" url="https://tukesk-my.sharepoint.com/personal/radovan_drab_tuke_sk/Documents/TUKE/Projekty/Ulysseus/Ulysseus 2.0/WP4.1/Seed funding/Draft dokumenty/call2 alternativa/"/>
    </mc:Choice>
  </mc:AlternateContent>
  <xr:revisionPtr revIDLastSave="156" documentId="8_{479351A6-5A02-45BA-A286-0E73FC65D8FB}" xr6:coauthVersionLast="47" xr6:coauthVersionMax="47" xr10:uidLastSave="{ABC8C180-0B08-4ADE-B849-0826E05BF689}"/>
  <bookViews>
    <workbookView xWindow="-108" yWindow="-108" windowWidth="41496" windowHeight="16776" activeTab="2" xr2:uid="{083D2057-81F3-4880-8382-6CAD6A7149DB}"/>
  </bookViews>
  <sheets>
    <sheet name="Intro" sheetId="4" r:id="rId1"/>
    <sheet name="Group info" sheetId="1" r:id="rId2"/>
    <sheet name="Members" sheetId="2" r:id="rId3"/>
    <sheet name="help" sheetId="3" state="veryHidden" r:id="rId4"/>
  </sheets>
  <definedNames>
    <definedName name="Groups_centred_around_the_Ulysseus_Innovation_Hub_topics">help!$H$5:$H$12</definedName>
    <definedName name="_xlnm.Print_Titles" localSheetId="2">Members!$1:$1</definedName>
    <definedName name="_xlnm.Print_Area" localSheetId="1">'Group info'!$A$1:$D$18</definedName>
    <definedName name="_xlnm.Print_Area" localSheetId="0">Intro!$A$1:$B$68</definedName>
    <definedName name="Thematic_Research_Groups_focused_on_common_research_areas">help!$G$5:$G$29</definedName>
    <definedName name="Type">help!$G$4:$H$4</definedName>
  </definedNames>
  <calcPr calcId="191028"/>
  <customWorkbookViews>
    <customWorkbookView name="etserfs" guid="{97D4A044-F75A-45B7-B19C-49DF433454D5}" includePrintSettings="0" maximized="1" xWindow="-8" yWindow="-8" windowWidth="1936" windowHeight="1048"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6" i="1" l="1"/>
  <c r="D12" i="1"/>
  <c r="D15" i="1"/>
  <c r="D5" i="1"/>
  <c r="A7" i="4"/>
  <c r="D4" i="1"/>
  <c r="D3" i="1"/>
  <c r="A5" i="2"/>
  <c r="A6" i="2" s="1"/>
  <c r="A7" i="2" s="1"/>
  <c r="A8" i="2" s="1"/>
  <c r="A9" i="2" s="1"/>
  <c r="A10" i="2" s="1"/>
  <c r="A11" i="2" s="1"/>
  <c r="A12" i="2" s="1"/>
  <c r="A13" i="2" s="1"/>
  <c r="A14" i="2" s="1"/>
  <c r="A15" i="2" s="1"/>
  <c r="A16" i="2" s="1"/>
  <c r="A17" i="2" s="1"/>
  <c r="A18" i="2" s="1"/>
  <c r="A19" i="2" s="1"/>
  <c r="A20" i="2" s="1"/>
  <c r="A21" i="2" s="1"/>
  <c r="A22" i="2" s="1"/>
  <c r="A23" i="2" s="1"/>
  <c r="A24" i="2" s="1"/>
  <c r="A25" i="2" s="1"/>
  <c r="A26" i="2" s="1"/>
  <c r="A27" i="2" s="1"/>
  <c r="A28" i="2" s="1"/>
  <c r="A29" i="2" s="1"/>
  <c r="A30" i="2" s="1"/>
  <c r="A31" i="2" s="1"/>
  <c r="A32" i="2" s="1"/>
  <c r="A33" i="2" s="1"/>
  <c r="A34" i="2" s="1"/>
  <c r="A35" i="2" s="1"/>
  <c r="A36" i="2" s="1"/>
  <c r="A37" i="2" s="1"/>
  <c r="A38" i="2" s="1"/>
  <c r="A39" i="2" s="1"/>
  <c r="A40" i="2" s="1"/>
  <c r="A41" i="2" s="1"/>
  <c r="A42" i="2" s="1"/>
  <c r="A43" i="2" s="1"/>
  <c r="A44" i="2" s="1"/>
  <c r="A45" i="2" s="1"/>
  <c r="A46" i="2" s="1"/>
  <c r="A47" i="2" s="1"/>
  <c r="A48" i="2" s="1"/>
  <c r="A49" i="2" s="1"/>
  <c r="A50" i="2" s="1"/>
  <c r="A51" i="2" s="1"/>
  <c r="A52" i="2" s="1"/>
  <c r="A53" i="2" s="1"/>
  <c r="A54" i="2" s="1"/>
  <c r="A55" i="2" s="1"/>
  <c r="A56" i="2" s="1"/>
  <c r="A57" i="2" s="1"/>
  <c r="A58" i="2" s="1"/>
  <c r="A59" i="2" s="1"/>
  <c r="A60" i="2" s="1"/>
  <c r="A61" i="2" s="1"/>
  <c r="A62" i="2" s="1"/>
  <c r="A63" i="2" s="1"/>
  <c r="A64" i="2" s="1"/>
  <c r="A65" i="2" s="1"/>
  <c r="A66" i="2" s="1"/>
  <c r="A67" i="2" s="1"/>
  <c r="A68" i="2" s="1"/>
  <c r="A69" i="2" s="1"/>
  <c r="A70" i="2" s="1"/>
  <c r="A71" i="2" s="1"/>
  <c r="A72" i="2" s="1"/>
  <c r="A73" i="2" s="1"/>
  <c r="A74" i="2" s="1"/>
  <c r="A75" i="2" s="1"/>
  <c r="A76" i="2" s="1"/>
  <c r="A77" i="2" s="1"/>
  <c r="A78" i="2" s="1"/>
  <c r="A79" i="2" s="1"/>
  <c r="A80" i="2" s="1"/>
  <c r="A81" i="2" s="1"/>
  <c r="A82" i="2" s="1"/>
  <c r="A83" i="2" s="1"/>
  <c r="A84" i="2" s="1"/>
  <c r="A85" i="2" s="1"/>
  <c r="A86" i="2" s="1"/>
  <c r="A87" i="2" s="1"/>
  <c r="A88" i="2" s="1"/>
  <c r="A89" i="2" s="1"/>
  <c r="A90" i="2" s="1"/>
  <c r="A91" i="2" s="1"/>
  <c r="A92" i="2" s="1"/>
  <c r="A93" i="2" s="1"/>
  <c r="A94" i="2" s="1"/>
  <c r="A95" i="2" s="1"/>
  <c r="A96" i="2" s="1"/>
  <c r="A97" i="2" s="1"/>
  <c r="A98" i="2" s="1"/>
  <c r="A99" i="2" s="1"/>
  <c r="A100" i="2" s="1"/>
  <c r="A101" i="2" s="1"/>
  <c r="D7" i="1"/>
  <c r="D14" i="1"/>
  <c r="D8" i="1"/>
  <c r="D2" i="1"/>
  <c r="D13" i="1"/>
  <c r="D11" i="1"/>
  <c r="D10" i="1"/>
  <c r="D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Radovan Dráb</author>
  </authors>
  <commentList>
    <comment ref="E1" authorId="0" shapeId="0" xr:uid="{2A3E4DAB-F846-4361-B34E-BFC5D6A41CFE}">
      <text>
        <r>
          <rPr>
            <sz val="9"/>
            <color indexed="81"/>
            <rFont val="Segoe UI"/>
            <family val="2"/>
            <charset val="238"/>
          </rPr>
          <t xml:space="preserve">
i.e.: Group Leader, Researcher, Financial manager, ...
</t>
        </r>
      </text>
    </comment>
  </commentList>
</comments>
</file>

<file path=xl/sharedStrings.xml><?xml version="1.0" encoding="utf-8"?>
<sst xmlns="http://schemas.openxmlformats.org/spreadsheetml/2006/main" count="115" uniqueCount="112">
  <si>
    <t>Ulysseus Seed Funding Programme 
for Joint Research and Innovation Groups</t>
  </si>
  <si>
    <t>Call 2 for Applications – 2026</t>
  </si>
  <si>
    <t>Overview</t>
  </si>
  <si>
    <t>Instructions</t>
  </si>
  <si>
    <r>
      <t xml:space="preserve">In case you have any questions not covered by FAQs use this e-mail adress for communication: </t>
    </r>
    <r>
      <rPr>
        <b/>
        <sz val="11"/>
        <color theme="1"/>
        <rFont val="Montserrat"/>
        <charset val="238"/>
      </rPr>
      <t>research@ulysseus.eu</t>
    </r>
  </si>
  <si>
    <t>Check list to help you organise the application</t>
  </si>
  <si>
    <t>All fields in the sheet "Group info" are fullfilled</t>
  </si>
  <si>
    <t>All applicants are filled in the sheet "Members"</t>
  </si>
  <si>
    <t>All applicants are registered in the Ulysseus Experts Database</t>
  </si>
  <si>
    <t>One applicant is listed as "Lead applicant"</t>
  </si>
  <si>
    <t>Field</t>
  </si>
  <si>
    <t>Description/Guidelines</t>
  </si>
  <si>
    <t>Your entry</t>
  </si>
  <si>
    <t>Check value/ Word count</t>
  </si>
  <si>
    <t>Proposed Ulysseus R&amp;I Group Name</t>
  </si>
  <si>
    <t>Group acronym</t>
  </si>
  <si>
    <t>Type of Ulysseus R&amp;I Group</t>
  </si>
  <si>
    <t>Select group type based on the Seed Fund programme</t>
  </si>
  <si>
    <t>Topic of Ulysseud R&amp;I Group</t>
  </si>
  <si>
    <t>Objectives of the R&amp;I Group</t>
  </si>
  <si>
    <t>Keywords</t>
  </si>
  <si>
    <t>Write 5 keywords that best describe the group topic and objectives (divide them by semicolon ";")</t>
  </si>
  <si>
    <t>Expected Outcomes and Impact</t>
  </si>
  <si>
    <t>Long-term Vision &amp; Follow-Up Activities</t>
  </si>
  <si>
    <t>Outline future plans for sustainability, additional funding, and activities beyond the seed funding (max. 200 words).</t>
  </si>
  <si>
    <t>Value Proposition of New Members 
(Only existing R&amp;I Groups)</t>
  </si>
  <si>
    <t>Budget Proposal</t>
  </si>
  <si>
    <t>Travel, accomodation and subsistence</t>
  </si>
  <si>
    <t>Services for worshops (venue, materials and catering)</t>
  </si>
  <si>
    <t>Other elligible costs upon consultation (research@ulysseus.eu)</t>
  </si>
  <si>
    <t>Nr.</t>
  </si>
  <si>
    <t>Name</t>
  </si>
  <si>
    <t>Surname</t>
  </si>
  <si>
    <t>Lead Applicant or Applicant</t>
  </si>
  <si>
    <t>Role description in the Group</t>
  </si>
  <si>
    <t>Applicant type (New member or current member)</t>
  </si>
  <si>
    <t>Affiliation (University/Partner)</t>
  </si>
  <si>
    <t>Department/Faculty/stakeholder/associated partner name</t>
  </si>
  <si>
    <t>Email (Use the same as in Ulysseus Open-Science Repository)</t>
  </si>
  <si>
    <t>Is the Applicant young researcher?</t>
  </si>
  <si>
    <t xml:space="preserve">Thematic Research Groups focused on common research areas </t>
  </si>
  <si>
    <t>Groups centred around the Ulysseus Innovation Hub topics</t>
  </si>
  <si>
    <t>Type</t>
  </si>
  <si>
    <t>Thematic Research Groups focused on common research areas</t>
  </si>
  <si>
    <t>Lead Applicant</t>
  </si>
  <si>
    <t>Logic</t>
  </si>
  <si>
    <t>Ageing &amp; Well-Being</t>
  </si>
  <si>
    <t>New</t>
  </si>
  <si>
    <t>New RI group</t>
  </si>
  <si>
    <t>Applicant / group member</t>
  </si>
  <si>
    <t>Mathematics</t>
  </si>
  <si>
    <t>Applied Artifical Intelligence for Business &amp; Education</t>
  </si>
  <si>
    <t>Current</t>
  </si>
  <si>
    <t>Expansion of existing RI group</t>
  </si>
  <si>
    <t>Associated partner</t>
  </si>
  <si>
    <t>Astronomy and astrophysics</t>
  </si>
  <si>
    <t>Cybersecurity</t>
  </si>
  <si>
    <t>Stakeholder</t>
  </si>
  <si>
    <t>Physics</t>
  </si>
  <si>
    <t>Digital Transformation of Industry</t>
  </si>
  <si>
    <t>Chemistry</t>
  </si>
  <si>
    <t>Robotics</t>
  </si>
  <si>
    <t>Life Sciences</t>
  </si>
  <si>
    <t>Socio-ecological Sustainabilty</t>
  </si>
  <si>
    <t>Earth and Space Sciences</t>
  </si>
  <si>
    <t>Sustainable Energy, Transport, Mobility for Smart Cities</t>
  </si>
  <si>
    <t>Agricultural Sciences</t>
  </si>
  <si>
    <t>Sustaibable Entrepreneurship &amp; Impact</t>
  </si>
  <si>
    <t xml:space="preserve"> University of Seville (USE) </t>
  </si>
  <si>
    <t>Medical Sciences</t>
  </si>
  <si>
    <t xml:space="preserve"> Université Côte d’Azur (UNICA)</t>
  </si>
  <si>
    <t>Technological Sciences</t>
  </si>
  <si>
    <t xml:space="preserve"> University of Genova (UniGe) </t>
  </si>
  <si>
    <t>Anthropology</t>
  </si>
  <si>
    <t xml:space="preserve"> Technical University of Košice (TUKE) </t>
  </si>
  <si>
    <t>Demographics</t>
  </si>
  <si>
    <t xml:space="preserve"> MCI | The Entrepreneurial School® (MCI)</t>
  </si>
  <si>
    <t>Economic Sciences</t>
  </si>
  <si>
    <t xml:space="preserve"> Haaga-Helia University of Applied Sciences (HH)</t>
  </si>
  <si>
    <t>Geography</t>
  </si>
  <si>
    <t xml:space="preserve"> University of Münster (UM) </t>
  </si>
  <si>
    <t>History</t>
  </si>
  <si>
    <t xml:space="preserve"> University of Montenegro (UCG)</t>
  </si>
  <si>
    <t>Juridical Sciences and Law</t>
  </si>
  <si>
    <t>Other (assoc. Partner / stakeholder)</t>
  </si>
  <si>
    <t>Linguistics</t>
  </si>
  <si>
    <t>Pedagogy</t>
  </si>
  <si>
    <t>yes</t>
  </si>
  <si>
    <t>Political Science</t>
  </si>
  <si>
    <t>no</t>
  </si>
  <si>
    <t>Psychology</t>
  </si>
  <si>
    <t>Science of Arts and Letters</t>
  </si>
  <si>
    <t>Sociology</t>
  </si>
  <si>
    <t>Ethics</t>
  </si>
  <si>
    <t>Philosophy</t>
  </si>
  <si>
    <t>Other</t>
  </si>
  <si>
    <t>UNESCO nomenclature for fields of science and technology</t>
  </si>
  <si>
    <t>Ulysseus European University invites researchers from its partner institutions, associated partners, and relevant stakeholders to apply for seed funding to strengthen Joint Research &amp; Innovation (R&amp;I) groups. The programme supports interdisciplinary and thematic research initiatives that align with Ulysseus' strategic priorities, fostering scientific collaboration and innovation. The funding is designed to facilitate networking and collaborative efforts among researchers, allowing them to explore new research directions and strengthen institutional cooperation across the Ulysseus alliance.</t>
  </si>
  <si>
    <t xml:space="preserve">Current achievements and results of Joint R&amp;I group </t>
  </si>
  <si>
    <t xml:space="preserve">In this section, please provide a concise summary of the tangible and intangible outcomes generated by your Joint R&amp;I Group. Focus on demonstrating synergy—highlighting results that were only possible through your joint efforts and quantify your success t odate. </t>
  </si>
  <si>
    <t>Provide a clear and concise name that reflects the focus of the group. (Use the one from call1 if applicable)</t>
  </si>
  <si>
    <t>Provide an acronym of your group if applicable. (Use the one from call1 if applicable)</t>
  </si>
  <si>
    <t>Select group topic (Use the one from call1 if applicable),</t>
  </si>
  <si>
    <t>Describe the group. Summarize the scientific and innovation goals or specific research questions (max. 200 words). Please note that group members are described on the next excel sheet. Add significant changes due to expansion.</t>
  </si>
  <si>
    <t>Describe expected results, such as articles, research projects, prototypes, patents, or societal impact (max. 200 words). Highlight expectations caused by the expansion.</t>
  </si>
  <si>
    <t>Enter the total number (including original members + new members) of Group Members to unlock rows for data entry on the next sheet.</t>
  </si>
  <si>
    <t>Justify the funding request of the expansion only and propose rough budget in the relevant categories total added budget for the Ulysseus Research and Innovation group (max. 200 words).</t>
  </si>
  <si>
    <t>Total proposed budget of the expansion</t>
  </si>
  <si>
    <t>Please provide a brief justification for adding these new members to the existing group. Explain how their specific skills or expertise will contribute to the group's current objectives (max. 200 words).</t>
  </si>
  <si>
    <r>
      <t xml:space="preserve">This template has been provided to help you submit your application correctly. 
It consists of two sheets: 
     - </t>
    </r>
    <r>
      <rPr>
        <b/>
        <sz val="11"/>
        <color theme="1"/>
        <rFont val="Montserrat"/>
        <charset val="238"/>
      </rPr>
      <t>Group Info</t>
    </r>
    <r>
      <rPr>
        <sz val="11"/>
        <color theme="1"/>
        <rFont val="Montserrat"/>
        <charset val="238"/>
      </rPr>
      <t xml:space="preserve"> and 
     - </t>
    </r>
    <r>
      <rPr>
        <b/>
        <sz val="11"/>
        <color theme="1"/>
        <rFont val="Montserrat"/>
        <charset val="238"/>
      </rPr>
      <t>Members</t>
    </r>
    <r>
      <rPr>
        <sz val="11"/>
        <color theme="1"/>
        <rFont val="Montserrat"/>
        <charset val="238"/>
      </rPr>
      <t>. 
To ensure your application is complete, please</t>
    </r>
    <r>
      <rPr>
        <b/>
        <sz val="11"/>
        <color theme="1"/>
        <rFont val="Montserrat"/>
        <charset val="238"/>
      </rPr>
      <t xml:space="preserve"> fill in all required fields in both</t>
    </r>
    <r>
      <rPr>
        <sz val="11"/>
        <color theme="1"/>
        <rFont val="Montserrat"/>
        <charset val="238"/>
      </rPr>
      <t xml:space="preserve"> </t>
    </r>
    <r>
      <rPr>
        <b/>
        <sz val="11"/>
        <color theme="1"/>
        <rFont val="Montserrat"/>
        <charset val="238"/>
      </rPr>
      <t>sheets</t>
    </r>
    <r>
      <rPr>
        <sz val="11"/>
        <color theme="1"/>
        <rFont val="Montserrat"/>
        <charset val="238"/>
      </rPr>
      <t xml:space="preserve"> accurately. 
Check the 'Check value/Word count' column in the Group Info sheet for any errors when filling in the table. Also, a quick reminder: based on the number of group members in the Group Info sheet, the corresponding number of rows on the Members sheet will unlock. On this sheet you have to fill in all the applicants - current but also new members of Joint R&amp;I group</t>
    </r>
    <r>
      <rPr>
        <b/>
        <sz val="11"/>
        <color theme="1"/>
        <rFont val="Montserrat"/>
        <charset val="238"/>
      </rPr>
      <t xml:space="preserve"> (you can copy the information from first application form). </t>
    </r>
    <r>
      <rPr>
        <sz val="11"/>
        <color theme="1"/>
        <rFont val="Montserrat"/>
        <charset val="238"/>
      </rPr>
      <t xml:space="preserve">
Once you have provided all the necessary information,</t>
    </r>
    <r>
      <rPr>
        <b/>
        <sz val="11"/>
        <color theme="1"/>
        <rFont val="Montserrat"/>
        <charset val="238"/>
      </rPr>
      <t xml:space="preserve"> save the file on your local computer and upload it via the link provided bellow</t>
    </r>
    <r>
      <rPr>
        <sz val="11"/>
        <color theme="1"/>
        <rFont val="Montserrat"/>
        <charset val="238"/>
      </rPr>
      <t xml:space="preserve"> this part. Through this link, you will be asked to provide a name for the file you are uploading. Please use the Lead Applicant’s name in the form.  If you encounter any issues or have questions, please refer to the call guidelines or reach out to the support team for assistance. </t>
    </r>
  </si>
  <si>
    <t>Seed funding type</t>
  </si>
  <si>
    <t>Select seed funding type: whether this is a new Joint R&amp;I group or an expansion of an existing group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</si>
</sst>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30">
    <font>
      <sz val="11"/>
      <color theme="1"/>
      <name val="Aptos Narrow"/>
      <family val="2"/>
      <charset val="238"/>
      <scheme val="minor"/>
    </font>
    <font>
      <b/>
      <sz val="11"/>
      <color theme="1"/>
      <name val="Aptos Narrow"/>
      <family val="2"/>
      <charset val="238"/>
      <scheme val="minor"/>
    </font>
    <font>
      <sz val="8"/>
      <name val="Aptos Narrow"/>
      <family val="2"/>
      <charset val="238"/>
      <scheme val="minor"/>
    </font>
    <font>
      <sz val="11"/>
      <color theme="1"/>
      <name val="Aptos"/>
      <family val="2"/>
    </font>
    <font>
      <sz val="9"/>
      <color indexed="81"/>
      <name val="Segoe UI"/>
      <family val="2"/>
      <charset val="238"/>
    </font>
    <font>
      <u/>
      <sz val="11"/>
      <color theme="10"/>
      <name val="Aptos Narrow"/>
      <family val="2"/>
      <charset val="238"/>
      <scheme val="minor"/>
    </font>
    <font>
      <sz val="14"/>
      <color theme="1"/>
      <name val="Aptos Narrow"/>
      <family val="2"/>
      <scheme val="minor"/>
    </font>
    <font>
      <b/>
      <sz val="14"/>
      <color theme="1"/>
      <name val="Aptos Narrow"/>
      <family val="2"/>
      <scheme val="minor"/>
    </font>
    <font>
      <b/>
      <sz val="14"/>
      <color theme="0"/>
      <name val="Aptos Narrow"/>
      <family val="2"/>
      <charset val="238"/>
      <scheme val="minor"/>
    </font>
    <font>
      <sz val="14"/>
      <color theme="0"/>
      <name val="Aptos Narrow"/>
      <family val="2"/>
      <charset val="238"/>
      <scheme val="minor"/>
    </font>
    <font>
      <sz val="14"/>
      <color theme="0"/>
      <name val="Aptos"/>
      <family val="2"/>
    </font>
    <font>
      <sz val="12"/>
      <color theme="0"/>
      <name val="Aptos Narrow"/>
      <family val="2"/>
      <charset val="238"/>
      <scheme val="minor"/>
    </font>
    <font>
      <b/>
      <sz val="14"/>
      <color theme="0"/>
      <name val="Aptos Narrow"/>
      <family val="2"/>
      <scheme val="minor"/>
    </font>
    <font>
      <sz val="11"/>
      <color theme="0"/>
      <name val="Aptos"/>
      <family val="2"/>
    </font>
    <font>
      <b/>
      <sz val="16"/>
      <color theme="0"/>
      <name val="Aptos Narrow"/>
      <family val="2"/>
      <charset val="238"/>
      <scheme val="minor"/>
    </font>
    <font>
      <b/>
      <sz val="20"/>
      <color rgb="FFF83766"/>
      <name val="Montserrat"/>
      <charset val="238"/>
    </font>
    <font>
      <b/>
      <sz val="18"/>
      <color rgb="FF2D296C"/>
      <name val="Montserrat"/>
      <charset val="238"/>
    </font>
    <font>
      <sz val="11"/>
      <color theme="1"/>
      <name val="Montserrat"/>
      <charset val="238"/>
    </font>
    <font>
      <b/>
      <sz val="11"/>
      <color theme="1"/>
      <name val="Montserrat"/>
      <charset val="238"/>
    </font>
    <font>
      <sz val="12"/>
      <color theme="0"/>
      <name val="Aptos"/>
      <family val="2"/>
    </font>
    <font>
      <sz val="14"/>
      <color theme="1"/>
      <name val="Aptos"/>
      <family val="2"/>
    </font>
    <font>
      <sz val="7"/>
      <color theme="1"/>
      <name val="Aptos Narrow"/>
      <family val="2"/>
      <charset val="238"/>
      <scheme val="minor"/>
    </font>
    <font>
      <u/>
      <sz val="11"/>
      <color theme="1"/>
      <name val="Aptos Narrow"/>
      <family val="2"/>
      <charset val="238"/>
      <scheme val="minor"/>
    </font>
    <font>
      <b/>
      <sz val="28"/>
      <name val="Aptos Narrow (Text)"/>
      <charset val="238"/>
    </font>
    <font>
      <b/>
      <sz val="36"/>
      <color rgb="FF2D296C"/>
      <name val="Montserrat"/>
      <charset val="238"/>
    </font>
    <font>
      <b/>
      <sz val="11"/>
      <color theme="1"/>
      <name val="Aptos Narrow"/>
      <family val="2"/>
      <scheme val="minor"/>
    </font>
    <font>
      <sz val="14"/>
      <color theme="1"/>
      <name val="Aptos Narrow"/>
      <family val="2"/>
      <charset val="238"/>
      <scheme val="minor"/>
    </font>
    <font>
      <u/>
      <sz val="28"/>
      <color theme="10"/>
      <name val="Aptos Narrow"/>
      <family val="2"/>
      <charset val="238"/>
      <scheme val="minor"/>
    </font>
    <font>
      <sz val="28"/>
      <color theme="1"/>
      <name val="Aptos Narrow"/>
      <family val="2"/>
      <charset val="238"/>
      <scheme val="minor"/>
    </font>
    <font>
      <sz val="9"/>
      <color theme="1"/>
      <name val="Montserrat"/>
      <charset val="238"/>
    </font>
  </fonts>
  <fills count="5">
    <fill>
      <patternFill patternType="none"/>
    </fill>
    <fill>
      <patternFill patternType="gray125"/>
    </fill>
    <fill>
      <patternFill patternType="solid">
        <fgColor rgb="FF433F71"/>
        <bgColor indexed="64"/>
      </patternFill>
    </fill>
    <fill>
      <patternFill patternType="solid">
        <fgColor rgb="FFE55C56"/>
        <bgColor indexed="64"/>
      </patternFill>
    </fill>
    <fill>
      <patternFill patternType="solid">
        <fgColor rgb="FFFF0000"/>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thin">
        <color indexed="64"/>
      </top>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s>
  <cellStyleXfs count="2">
    <xf numFmtId="0" fontId="0" fillId="0" borderId="0"/>
    <xf numFmtId="0" fontId="5" fillId="0" borderId="0" applyNumberFormat="0" applyFill="0" applyBorder="0" applyAlignment="0" applyProtection="0"/>
  </cellStyleXfs>
  <cellXfs count="78">
    <xf numFmtId="0" fontId="0" fillId="0" borderId="0" xfId="0"/>
    <xf numFmtId="0" fontId="3" fillId="0" borderId="0" xfId="0" applyFont="1" applyProtection="1">
      <protection hidden="1"/>
    </xf>
    <xf numFmtId="0" fontId="0" fillId="0" borderId="0" xfId="0" applyProtection="1">
      <protection hidden="1"/>
    </xf>
    <xf numFmtId="0" fontId="0" fillId="0" borderId="0" xfId="0" applyAlignment="1" applyProtection="1">
      <alignment vertical="center" wrapText="1"/>
      <protection hidden="1"/>
    </xf>
    <xf numFmtId="0" fontId="8" fillId="2" borderId="4" xfId="0" applyFont="1" applyFill="1" applyBorder="1" applyAlignment="1" applyProtection="1">
      <alignment vertical="center" wrapText="1"/>
      <protection hidden="1"/>
    </xf>
    <xf numFmtId="0" fontId="9" fillId="2" borderId="1" xfId="0" applyFont="1" applyFill="1" applyBorder="1" applyAlignment="1" applyProtection="1">
      <alignment vertical="center" wrapText="1"/>
      <protection hidden="1"/>
    </xf>
    <xf numFmtId="0" fontId="8" fillId="2" borderId="8" xfId="0" applyFont="1" applyFill="1" applyBorder="1" applyAlignment="1" applyProtection="1">
      <alignment vertical="center" wrapText="1"/>
      <protection hidden="1"/>
    </xf>
    <xf numFmtId="0" fontId="9" fillId="2" borderId="10" xfId="0" applyFont="1" applyFill="1" applyBorder="1" applyAlignment="1" applyProtection="1">
      <alignment vertical="center" wrapText="1"/>
      <protection hidden="1"/>
    </xf>
    <xf numFmtId="0" fontId="11" fillId="2" borderId="1" xfId="0" applyFont="1" applyFill="1" applyBorder="1" applyAlignment="1" applyProtection="1">
      <alignment vertical="center" wrapText="1"/>
      <protection hidden="1"/>
    </xf>
    <xf numFmtId="0" fontId="12" fillId="2" borderId="6" xfId="0" applyFont="1" applyFill="1" applyBorder="1" applyAlignment="1" applyProtection="1">
      <alignment vertical="center" wrapText="1"/>
      <protection hidden="1"/>
    </xf>
    <xf numFmtId="0" fontId="10" fillId="2" borderId="13" xfId="0" applyFont="1" applyFill="1" applyBorder="1" applyAlignment="1" applyProtection="1">
      <alignment horizontal="center" vertical="center"/>
      <protection hidden="1"/>
    </xf>
    <xf numFmtId="0" fontId="10" fillId="2" borderId="13" xfId="0" applyFont="1" applyFill="1" applyBorder="1" applyAlignment="1" applyProtection="1">
      <alignment horizontal="center" vertical="center" wrapText="1"/>
      <protection hidden="1"/>
    </xf>
    <xf numFmtId="0" fontId="14" fillId="0" borderId="0" xfId="0" applyFont="1" applyAlignment="1" applyProtection="1">
      <alignment horizontal="center" vertical="center" wrapText="1"/>
      <protection hidden="1"/>
    </xf>
    <xf numFmtId="0" fontId="0" fillId="0" borderId="0" xfId="0" applyAlignment="1" applyProtection="1">
      <alignment vertical="center" wrapText="1"/>
      <protection locked="0" hidden="1"/>
    </xf>
    <xf numFmtId="0" fontId="10" fillId="0" borderId="0" xfId="0" applyFont="1" applyAlignment="1" applyProtection="1">
      <alignment horizontal="center" vertical="center"/>
      <protection hidden="1"/>
    </xf>
    <xf numFmtId="0" fontId="10" fillId="0" borderId="0" xfId="0" applyFont="1" applyAlignment="1" applyProtection="1">
      <alignment horizontal="center" vertical="center" wrapText="1"/>
      <protection hidden="1"/>
    </xf>
    <xf numFmtId="0" fontId="3" fillId="0" borderId="0" xfId="0" applyFont="1" applyAlignment="1" applyProtection="1">
      <alignment wrapText="1"/>
      <protection hidden="1"/>
    </xf>
    <xf numFmtId="0" fontId="13" fillId="0" borderId="0" xfId="0" applyFont="1" applyProtection="1">
      <protection hidden="1"/>
    </xf>
    <xf numFmtId="164" fontId="6" fillId="0" borderId="0" xfId="0" applyNumberFormat="1" applyFont="1" applyAlignment="1" applyProtection="1">
      <alignment vertical="center" wrapText="1"/>
      <protection hidden="1"/>
    </xf>
    <xf numFmtId="164" fontId="6" fillId="0" borderId="0" xfId="0" applyNumberFormat="1" applyFont="1" applyAlignment="1" applyProtection="1">
      <alignment vertical="center" wrapText="1"/>
      <protection locked="0" hidden="1"/>
    </xf>
    <xf numFmtId="164" fontId="7" fillId="0" borderId="0" xfId="0" applyNumberFormat="1" applyFont="1" applyAlignment="1" applyProtection="1">
      <alignment vertical="center" wrapText="1"/>
      <protection locked="0" hidden="1"/>
    </xf>
    <xf numFmtId="0" fontId="19" fillId="2" borderId="14" xfId="0" applyFont="1" applyFill="1" applyBorder="1" applyAlignment="1" applyProtection="1">
      <alignment horizontal="center" vertical="center" wrapText="1"/>
      <protection hidden="1"/>
    </xf>
    <xf numFmtId="0" fontId="8" fillId="2" borderId="17" xfId="0" applyFont="1" applyFill="1" applyBorder="1" applyAlignment="1" applyProtection="1">
      <alignment vertical="center" wrapText="1"/>
      <protection hidden="1"/>
    </xf>
    <xf numFmtId="0" fontId="9" fillId="2" borderId="18" xfId="0" applyFont="1" applyFill="1" applyBorder="1" applyAlignment="1" applyProtection="1">
      <alignment vertical="center" wrapText="1"/>
      <protection hidden="1"/>
    </xf>
    <xf numFmtId="0" fontId="14" fillId="3" borderId="21" xfId="0" applyFont="1" applyFill="1" applyBorder="1" applyAlignment="1" applyProtection="1">
      <alignment horizontal="center" vertical="center" wrapText="1"/>
      <protection hidden="1"/>
    </xf>
    <xf numFmtId="0" fontId="14" fillId="3" borderId="22" xfId="0" applyFont="1" applyFill="1" applyBorder="1" applyAlignment="1" applyProtection="1">
      <alignment horizontal="center" vertical="center" wrapText="1"/>
      <protection hidden="1"/>
    </xf>
    <xf numFmtId="0" fontId="14" fillId="3" borderId="23" xfId="0" applyFont="1" applyFill="1" applyBorder="1" applyAlignment="1" applyProtection="1">
      <alignment horizontal="center" vertical="center" wrapText="1"/>
      <protection hidden="1"/>
    </xf>
    <xf numFmtId="0" fontId="1" fillId="4" borderId="2" xfId="0" applyFont="1" applyFill="1" applyBorder="1" applyAlignment="1" applyProtection="1">
      <alignment horizontal="center" vertical="center" wrapText="1"/>
      <protection hidden="1"/>
    </xf>
    <xf numFmtId="0" fontId="1" fillId="4" borderId="3" xfId="0" applyFont="1" applyFill="1" applyBorder="1" applyAlignment="1" applyProtection="1">
      <alignment horizontal="center" vertical="center" wrapText="1"/>
      <protection hidden="1"/>
    </xf>
    <xf numFmtId="0" fontId="21" fillId="4" borderId="4" xfId="0" applyFont="1" applyFill="1" applyBorder="1" applyAlignment="1" applyProtection="1">
      <alignment horizontal="center" vertical="center" wrapText="1"/>
      <protection hidden="1"/>
    </xf>
    <xf numFmtId="0" fontId="22" fillId="0" borderId="0" xfId="0" applyFont="1" applyProtection="1">
      <protection hidden="1"/>
    </xf>
    <xf numFmtId="0" fontId="0" fillId="0" borderId="0" xfId="0" applyAlignment="1" applyProtection="1">
      <alignment wrapText="1"/>
      <protection hidden="1"/>
    </xf>
    <xf numFmtId="0" fontId="3" fillId="0" borderId="0" xfId="0" applyFont="1" applyAlignment="1" applyProtection="1">
      <alignment horizontal="left" vertical="center"/>
      <protection hidden="1"/>
    </xf>
    <xf numFmtId="0" fontId="3" fillId="0" borderId="0" xfId="0" applyFont="1" applyAlignment="1" applyProtection="1">
      <alignment vertical="center"/>
      <protection hidden="1"/>
    </xf>
    <xf numFmtId="0" fontId="0" fillId="4" borderId="1" xfId="0" applyFill="1" applyBorder="1" applyAlignment="1" applyProtection="1">
      <alignment vertical="center" wrapText="1"/>
      <protection locked="0"/>
    </xf>
    <xf numFmtId="0" fontId="20" fillId="0" borderId="5" xfId="0" applyFont="1" applyBorder="1" applyAlignment="1" applyProtection="1">
      <alignment vertical="center" wrapText="1"/>
      <protection locked="0"/>
    </xf>
    <xf numFmtId="0" fontId="10" fillId="2" borderId="20" xfId="0" applyFont="1" applyFill="1" applyBorder="1" applyAlignment="1" applyProtection="1">
      <alignment horizontal="center" vertical="center" wrapText="1"/>
      <protection hidden="1"/>
    </xf>
    <xf numFmtId="164" fontId="6" fillId="0" borderId="5" xfId="0" applyNumberFormat="1" applyFont="1" applyBorder="1" applyAlignment="1" applyProtection="1">
      <alignment vertical="center" wrapText="1"/>
      <protection locked="0"/>
    </xf>
    <xf numFmtId="0" fontId="3" fillId="4" borderId="1" xfId="0" applyFont="1" applyFill="1" applyBorder="1" applyAlignment="1" applyProtection="1">
      <alignment vertical="center"/>
      <protection locked="0"/>
    </xf>
    <xf numFmtId="0" fontId="3" fillId="4" borderId="1" xfId="0" applyFont="1" applyFill="1" applyBorder="1" applyAlignment="1" applyProtection="1">
      <alignment vertical="center" wrapText="1"/>
      <protection locked="0"/>
    </xf>
    <xf numFmtId="0" fontId="3" fillId="4" borderId="6" xfId="0" applyFont="1" applyFill="1" applyBorder="1" applyAlignment="1" applyProtection="1">
      <alignment vertical="center"/>
      <protection locked="0"/>
    </xf>
    <xf numFmtId="0" fontId="0" fillId="4" borderId="6" xfId="0" applyFill="1" applyBorder="1" applyAlignment="1" applyProtection="1">
      <alignment vertical="center" wrapText="1"/>
      <protection locked="0"/>
    </xf>
    <xf numFmtId="0" fontId="3" fillId="4" borderId="6" xfId="0" applyFont="1" applyFill="1" applyBorder="1" applyAlignment="1" applyProtection="1">
      <alignment vertical="center" wrapText="1"/>
      <protection locked="0"/>
    </xf>
    <xf numFmtId="0" fontId="10" fillId="2" borderId="20" xfId="0" applyFont="1" applyFill="1" applyBorder="1" applyAlignment="1" applyProtection="1">
      <alignment horizontal="center" vertical="center"/>
      <protection hidden="1"/>
    </xf>
    <xf numFmtId="0" fontId="25" fillId="0" borderId="0" xfId="0" applyFont="1"/>
    <xf numFmtId="0" fontId="29" fillId="0" borderId="0" xfId="0" applyFont="1"/>
    <xf numFmtId="0" fontId="26" fillId="0" borderId="19" xfId="0" applyFont="1" applyBorder="1" applyAlignment="1" applyProtection="1">
      <alignment vertical="center" wrapText="1"/>
      <protection locked="0"/>
    </xf>
    <xf numFmtId="0" fontId="26" fillId="0" borderId="5" xfId="0" applyFont="1" applyBorder="1" applyAlignment="1" applyProtection="1">
      <alignment vertical="center" wrapText="1"/>
      <protection locked="0"/>
    </xf>
    <xf numFmtId="0" fontId="26" fillId="0" borderId="11" xfId="0" applyFont="1" applyBorder="1" applyAlignment="1" applyProtection="1">
      <alignment vertical="center" wrapText="1"/>
      <protection locked="0"/>
    </xf>
    <xf numFmtId="0" fontId="1" fillId="4" borderId="24" xfId="0" applyFont="1" applyFill="1" applyBorder="1" applyAlignment="1" applyProtection="1">
      <alignment horizontal="center" vertical="center" wrapText="1"/>
      <protection hidden="1"/>
    </xf>
    <xf numFmtId="0" fontId="0" fillId="4" borderId="25" xfId="0" applyFill="1" applyBorder="1" applyAlignment="1" applyProtection="1">
      <alignment vertical="center" wrapText="1"/>
      <protection locked="0"/>
    </xf>
    <xf numFmtId="0" fontId="3" fillId="4" borderId="25" xfId="0" applyFont="1" applyFill="1" applyBorder="1" applyAlignment="1" applyProtection="1">
      <alignment vertical="center"/>
      <protection locked="0"/>
    </xf>
    <xf numFmtId="0" fontId="3" fillId="4" borderId="26" xfId="0" applyFont="1" applyFill="1" applyBorder="1" applyAlignment="1" applyProtection="1">
      <alignment vertical="center"/>
      <protection locked="0"/>
    </xf>
    <xf numFmtId="0" fontId="3" fillId="4" borderId="1" xfId="0" applyFont="1" applyFill="1" applyBorder="1" applyAlignment="1" applyProtection="1">
      <alignment horizontal="center" vertical="center"/>
      <protection locked="0"/>
    </xf>
    <xf numFmtId="0" fontId="3" fillId="4" borderId="6" xfId="0" applyFont="1" applyFill="1" applyBorder="1" applyAlignment="1" applyProtection="1">
      <alignment horizontal="center" vertical="center"/>
      <protection locked="0"/>
    </xf>
    <xf numFmtId="164" fontId="7" fillId="0" borderId="7" xfId="0" applyNumberFormat="1" applyFont="1" applyBorder="1" applyAlignment="1" applyProtection="1">
      <alignment vertical="center" wrapText="1"/>
      <protection locked="0" hidden="1"/>
    </xf>
    <xf numFmtId="0" fontId="8" fillId="2" borderId="8" xfId="0" applyFont="1" applyFill="1" applyBorder="1" applyAlignment="1" applyProtection="1">
      <alignment horizontal="center" vertical="center" wrapText="1"/>
      <protection hidden="1"/>
    </xf>
    <xf numFmtId="0" fontId="8" fillId="2" borderId="9" xfId="0" applyFont="1" applyFill="1" applyBorder="1" applyAlignment="1" applyProtection="1">
      <alignment horizontal="center" vertical="center" wrapText="1"/>
      <protection hidden="1"/>
    </xf>
    <xf numFmtId="0" fontId="8" fillId="2" borderId="12" xfId="0" applyFont="1" applyFill="1" applyBorder="1" applyAlignment="1" applyProtection="1">
      <alignment horizontal="center" vertical="center" wrapText="1"/>
      <protection hidden="1"/>
    </xf>
    <xf numFmtId="0" fontId="10" fillId="2" borderId="15" xfId="0" applyFont="1" applyFill="1" applyBorder="1" applyAlignment="1" applyProtection="1">
      <alignment horizontal="center" vertical="center" wrapText="1"/>
      <protection hidden="1"/>
    </xf>
    <xf numFmtId="0" fontId="10" fillId="2" borderId="14" xfId="0" applyFont="1" applyFill="1" applyBorder="1" applyAlignment="1" applyProtection="1">
      <alignment horizontal="center" vertical="center" wrapText="1"/>
      <protection hidden="1"/>
    </xf>
    <xf numFmtId="0" fontId="10" fillId="2" borderId="16" xfId="0" applyFont="1" applyFill="1" applyBorder="1" applyAlignment="1" applyProtection="1">
      <alignment horizontal="center" vertical="center" wrapText="1"/>
      <protection hidden="1"/>
    </xf>
    <xf numFmtId="0" fontId="24" fillId="0" borderId="0" xfId="0" applyFont="1" applyAlignment="1">
      <alignment horizontal="center" vertical="center" wrapText="1"/>
    </xf>
    <xf numFmtId="0" fontId="0" fillId="0" borderId="0" xfId="0" applyAlignment="1">
      <alignment horizontal="center" vertical="center" wrapText="1"/>
    </xf>
    <xf numFmtId="0" fontId="15" fillId="0" borderId="0" xfId="0" applyFont="1" applyAlignment="1">
      <alignment horizontal="center" vertical="center"/>
    </xf>
    <xf numFmtId="0" fontId="0" fillId="0" borderId="0" xfId="0" applyAlignment="1">
      <alignment vertical="center"/>
    </xf>
    <xf numFmtId="0" fontId="16" fillId="0" borderId="0" xfId="0" applyFont="1" applyAlignment="1" applyProtection="1">
      <alignment vertical="center"/>
      <protection locked="0"/>
    </xf>
    <xf numFmtId="0" fontId="0" fillId="0" borderId="0" xfId="0" applyAlignment="1" applyProtection="1">
      <alignment vertical="center"/>
      <protection locked="0"/>
    </xf>
    <xf numFmtId="0" fontId="17" fillId="0" borderId="0" xfId="0" applyFont="1" applyAlignment="1">
      <alignment vertical="center" wrapText="1"/>
    </xf>
    <xf numFmtId="0" fontId="0" fillId="0" borderId="0" xfId="0" applyAlignment="1">
      <alignment vertical="center" wrapText="1"/>
    </xf>
    <xf numFmtId="0" fontId="16" fillId="0" borderId="0" xfId="0" applyFont="1" applyAlignment="1">
      <alignment vertical="center"/>
    </xf>
    <xf numFmtId="0" fontId="3" fillId="0" borderId="0" xfId="0" applyFont="1" applyProtection="1">
      <protection hidden="1"/>
    </xf>
    <xf numFmtId="0" fontId="10" fillId="0" borderId="0" xfId="0" applyFont="1" applyAlignment="1" applyProtection="1">
      <alignment horizontal="center" vertical="center" wrapText="1"/>
      <protection hidden="1"/>
    </xf>
    <xf numFmtId="0" fontId="27" fillId="0" borderId="0" xfId="1" applyFont="1" applyAlignment="1" applyProtection="1">
      <alignment horizontal="center" vertical="center"/>
      <protection locked="0"/>
    </xf>
    <xf numFmtId="0" fontId="28" fillId="0" borderId="0" xfId="0" applyFont="1" applyAlignment="1" applyProtection="1">
      <alignment vertical="center"/>
      <protection locked="0"/>
    </xf>
    <xf numFmtId="0" fontId="23" fillId="0" borderId="0" xfId="0" applyFont="1" applyAlignment="1" applyProtection="1">
      <alignment horizontal="center" vertical="center" wrapText="1"/>
      <protection hidden="1"/>
    </xf>
    <xf numFmtId="0" fontId="0" fillId="0" borderId="0" xfId="0"/>
    <xf numFmtId="0" fontId="8" fillId="0" borderId="0" xfId="0" applyFont="1" applyAlignment="1" applyProtection="1">
      <alignment horizontal="center" vertical="center" wrapText="1"/>
      <protection hidden="1"/>
    </xf>
  </cellXfs>
  <cellStyles count="2">
    <cellStyle name="Hypertextové prepojenie" xfId="1" builtinId="8"/>
    <cellStyle name="Normálna" xfId="0" builtinId="0"/>
  </cellStyles>
  <dxfs count="12">
    <dxf>
      <fill>
        <patternFill>
          <bgColor theme="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colors>
    <mruColors>
      <color rgb="FFE55C56"/>
      <color rgb="FFD3D2E6"/>
      <color rgb="FF433F7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2.xml"/><Relationship Id="rId5" Type="http://schemas.openxmlformats.org/officeDocument/2006/relationships/theme" Target="theme/theme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_rels/vmlDrawing2.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2514600</xdr:colOff>
          <xdr:row>20</xdr:row>
          <xdr:rowOff>7620</xdr:rowOff>
        </xdr:from>
        <xdr:to>
          <xdr:col>2</xdr:col>
          <xdr:colOff>0</xdr:colOff>
          <xdr:row>21</xdr:row>
          <xdr:rowOff>0</xdr:rowOff>
        </xdr:to>
        <xdr:sp macro="" textlink="">
          <xdr:nvSpPr>
            <xdr:cNvPr id="3075" name="Check Box 3" descr="item1" hidden="1">
              <a:extLst>
                <a:ext uri="{63B3BB69-23CF-44E3-9099-C40C66FF867C}">
                  <a14:compatExt spid="_x0000_s3075"/>
                </a:ext>
                <a:ext uri="{FF2B5EF4-FFF2-40B4-BE49-F238E27FC236}">
                  <a16:creationId xmlns:a16="http://schemas.microsoft.com/office/drawing/2014/main" id="{00000000-0008-0000-0000-000003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2514600</xdr:colOff>
          <xdr:row>19</xdr:row>
          <xdr:rowOff>30480</xdr:rowOff>
        </xdr:from>
        <xdr:to>
          <xdr:col>2</xdr:col>
          <xdr:colOff>0</xdr:colOff>
          <xdr:row>20</xdr:row>
          <xdr:rowOff>7620</xdr:rowOff>
        </xdr:to>
        <xdr:sp macro="" textlink="">
          <xdr:nvSpPr>
            <xdr:cNvPr id="3076" name="Check Box 4" descr="item1" hidden="1">
              <a:extLst>
                <a:ext uri="{63B3BB69-23CF-44E3-9099-C40C66FF867C}">
                  <a14:compatExt spid="_x0000_s3076"/>
                </a:ext>
                <a:ext uri="{FF2B5EF4-FFF2-40B4-BE49-F238E27FC236}">
                  <a16:creationId xmlns:a16="http://schemas.microsoft.com/office/drawing/2014/main" id="{00000000-0008-0000-0000-000004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2514600</xdr:colOff>
          <xdr:row>21</xdr:row>
          <xdr:rowOff>0</xdr:rowOff>
        </xdr:from>
        <xdr:to>
          <xdr:col>2</xdr:col>
          <xdr:colOff>0</xdr:colOff>
          <xdr:row>21</xdr:row>
          <xdr:rowOff>259080</xdr:rowOff>
        </xdr:to>
        <xdr:sp macro="" textlink="">
          <xdr:nvSpPr>
            <xdr:cNvPr id="3077" name="Check Box 5" descr="item1" hidden="1">
              <a:extLst>
                <a:ext uri="{63B3BB69-23CF-44E3-9099-C40C66FF867C}">
                  <a14:compatExt spid="_x0000_s3077"/>
                </a:ext>
                <a:ext uri="{FF2B5EF4-FFF2-40B4-BE49-F238E27FC236}">
                  <a16:creationId xmlns:a16="http://schemas.microsoft.com/office/drawing/2014/main" id="{00000000-0008-0000-0000-000005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2514600</xdr:colOff>
          <xdr:row>17</xdr:row>
          <xdr:rowOff>259080</xdr:rowOff>
        </xdr:from>
        <xdr:to>
          <xdr:col>2</xdr:col>
          <xdr:colOff>0</xdr:colOff>
          <xdr:row>18</xdr:row>
          <xdr:rowOff>259080</xdr:rowOff>
        </xdr:to>
        <xdr:sp macro="" textlink="">
          <xdr:nvSpPr>
            <xdr:cNvPr id="3078" name="Check Box 6" descr="item1" hidden="1">
              <a:extLst>
                <a:ext uri="{63B3BB69-23CF-44E3-9099-C40C66FF867C}">
                  <a14:compatExt spid="_x0000_s3078"/>
                </a:ext>
                <a:ext uri="{FF2B5EF4-FFF2-40B4-BE49-F238E27FC236}">
                  <a16:creationId xmlns:a16="http://schemas.microsoft.com/office/drawing/2014/main" id="{00000000-0008-0000-0000-000006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Motív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3" Type="http://schemas.openxmlformats.org/officeDocument/2006/relationships/vmlDrawing" Target="../drawings/vmlDrawing1.vml"/><Relationship Id="rId7" Type="http://schemas.openxmlformats.org/officeDocument/2006/relationships/ctrlProp" Target="../ctrlProps/ctrlProp3.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2.vm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vmlDrawing" Target="../drawings/vmlDrawing4.v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BFB362-04C0-44C5-8FF6-2617F5F00158}">
  <sheetPr codeName="Hárok4"/>
  <dimension ref="A1:D201"/>
  <sheetViews>
    <sheetView view="pageLayout" topLeftCell="A2" zoomScale="85" zoomScaleNormal="85" zoomScalePageLayoutView="85" workbookViewId="0">
      <selection activeCell="A3" sqref="A3:B3"/>
    </sheetView>
  </sheetViews>
  <sheetFormatPr defaultColWidth="9.33203125" defaultRowHeight="14.4"/>
  <cols>
    <col min="1" max="1" width="39" style="1" customWidth="1"/>
    <col min="2" max="2" width="140.109375" style="1" customWidth="1"/>
    <col min="3" max="3" width="84.33203125" style="1" customWidth="1"/>
    <col min="4" max="4" width="21.44140625" style="1" customWidth="1"/>
    <col min="5" max="16384" width="9.33203125" style="1"/>
  </cols>
  <sheetData>
    <row r="1" spans="1:4" ht="117.9" customHeight="1">
      <c r="A1" s="62" t="s">
        <v>0</v>
      </c>
      <c r="B1" s="63"/>
      <c r="C1" s="12"/>
      <c r="D1" s="12"/>
    </row>
    <row r="2" spans="1:4" ht="48.9" customHeight="1">
      <c r="A2" s="64" t="s">
        <v>1</v>
      </c>
      <c r="B2" s="65"/>
      <c r="C2" s="13"/>
      <c r="D2" s="14"/>
    </row>
    <row r="3" spans="1:4" ht="48.9" customHeight="1">
      <c r="A3" s="66" t="s">
        <v>2</v>
      </c>
      <c r="B3" s="67"/>
      <c r="C3" s="13"/>
      <c r="D3" s="14"/>
    </row>
    <row r="4" spans="1:4" ht="98.25" customHeight="1">
      <c r="A4" s="68" t="s">
        <v>97</v>
      </c>
      <c r="B4" s="69"/>
      <c r="C4" s="13"/>
      <c r="D4" s="14"/>
    </row>
    <row r="5" spans="1:4" ht="52.5" customHeight="1">
      <c r="A5" s="70" t="s">
        <v>3</v>
      </c>
      <c r="B5" s="65"/>
      <c r="C5" s="13"/>
      <c r="D5" s="15"/>
    </row>
    <row r="6" spans="1:4" ht="227.25" customHeight="1">
      <c r="A6" s="68" t="s">
        <v>109</v>
      </c>
      <c r="B6" s="69"/>
      <c r="C6" s="13"/>
      <c r="D6" s="14"/>
    </row>
    <row r="7" spans="1:4" ht="47.25" customHeight="1">
      <c r="A7" s="73" t="str">
        <f>HYPERLINK("https://tukesk-my.sharepoint.com/:f:/g/personal/research_ulysseus_tuke_sk/IgD_J_bs46qcQL7TrLecpPqCAb_059Us4UgAR8KEUkmM6bo","CLICK HERE TO SUBMIT YOUR APPLICATION")</f>
        <v>CLICK HERE TO SUBMIT YOUR APPLICATION</v>
      </c>
      <c r="B7" s="74"/>
      <c r="C7" s="13"/>
      <c r="D7" s="14"/>
    </row>
    <row r="8" spans="1:4" ht="40.5" customHeight="1">
      <c r="A8" s="68" t="s">
        <v>4</v>
      </c>
      <c r="B8" s="69"/>
      <c r="C8" s="13"/>
      <c r="D8" s="14"/>
    </row>
    <row r="9" spans="1:4" ht="74.25" customHeight="1">
      <c r="A9" s="75" t="s">
        <v>5</v>
      </c>
      <c r="B9" s="76"/>
      <c r="C9" s="13"/>
      <c r="D9" s="14"/>
    </row>
    <row r="10" spans="1:4" ht="45" hidden="1" customHeight="1">
      <c r="A10" s="77"/>
      <c r="B10" s="76"/>
      <c r="C10" s="16"/>
      <c r="D10" s="17"/>
    </row>
    <row r="11" spans="1:4" ht="33.75" hidden="1" customHeight="1">
      <c r="A11" s="77"/>
      <c r="B11" s="76"/>
      <c r="C11" s="18"/>
      <c r="D11" s="72"/>
    </row>
    <row r="12" spans="1:4" ht="33.75" hidden="1" customHeight="1">
      <c r="A12" s="77"/>
      <c r="B12" s="76"/>
      <c r="C12" s="18"/>
      <c r="D12" s="72"/>
    </row>
    <row r="13" spans="1:4" ht="33.75" hidden="1" customHeight="1">
      <c r="A13" s="77"/>
      <c r="B13" s="76"/>
      <c r="C13" s="19"/>
      <c r="D13" s="72"/>
    </row>
    <row r="14" spans="1:4" ht="33.75" hidden="1" customHeight="1">
      <c r="A14" s="77"/>
      <c r="B14" s="76"/>
      <c r="C14" s="20"/>
      <c r="D14" s="72"/>
    </row>
    <row r="15" spans="1:4">
      <c r="A15" s="71"/>
      <c r="B15" s="71"/>
    </row>
    <row r="16" spans="1:4">
      <c r="A16" s="71"/>
      <c r="B16" s="71"/>
    </row>
    <row r="17" spans="1:2" ht="9.75" customHeight="1">
      <c r="A17" s="71"/>
      <c r="B17" s="71"/>
    </row>
    <row r="18" spans="1:2" ht="21.6" customHeight="1">
      <c r="B18" s="33"/>
    </row>
    <row r="19" spans="1:2" ht="21.6" customHeight="1">
      <c r="B19" s="33" t="s">
        <v>6</v>
      </c>
    </row>
    <row r="20" spans="1:2" ht="21.6" customHeight="1">
      <c r="B20" s="33" t="s">
        <v>7</v>
      </c>
    </row>
    <row r="21" spans="1:2" ht="21.6" customHeight="1">
      <c r="B21" s="32" t="s">
        <v>8</v>
      </c>
    </row>
    <row r="22" spans="1:2" ht="21.6" customHeight="1">
      <c r="B22" s="33" t="s">
        <v>9</v>
      </c>
    </row>
    <row r="23" spans="1:2" ht="21.6" customHeight="1">
      <c r="B23" s="33"/>
    </row>
    <row r="24" spans="1:2" ht="21.6" customHeight="1"/>
    <row r="25" spans="1:2" ht="21.6" customHeight="1">
      <c r="B25" s="33"/>
    </row>
    <row r="26" spans="1:2" ht="21.6" customHeight="1">
      <c r="B26" s="33"/>
    </row>
    <row r="27" spans="1:2" ht="21.6" customHeight="1">
      <c r="B27" s="33"/>
    </row>
    <row r="28" spans="1:2" ht="21.6" customHeight="1">
      <c r="B28" s="33"/>
    </row>
    <row r="29" spans="1:2" ht="21.6" customHeight="1">
      <c r="B29" s="33"/>
    </row>
    <row r="30" spans="1:2" ht="21.6" customHeight="1">
      <c r="B30" s="33"/>
    </row>
    <row r="31" spans="1:2" ht="21.6" customHeight="1">
      <c r="B31" s="33"/>
    </row>
    <row r="32" spans="1:2" ht="21.6" customHeight="1">
      <c r="B32" s="33"/>
    </row>
    <row r="33" spans="2:2" ht="21.6" customHeight="1">
      <c r="B33" s="33"/>
    </row>
    <row r="34" spans="2:2" ht="21.6" customHeight="1">
      <c r="B34" s="33"/>
    </row>
    <row r="35" spans="2:2" ht="21.6" customHeight="1">
      <c r="B35" s="33"/>
    </row>
    <row r="36" spans="2:2" ht="21.6" customHeight="1">
      <c r="B36" s="33"/>
    </row>
    <row r="37" spans="2:2">
      <c r="B37" s="33"/>
    </row>
    <row r="38" spans="2:2">
      <c r="B38" s="33"/>
    </row>
    <row r="39" spans="2:2">
      <c r="B39" s="33"/>
    </row>
    <row r="40" spans="2:2">
      <c r="B40" s="33"/>
    </row>
    <row r="41" spans="2:2">
      <c r="B41" s="33"/>
    </row>
    <row r="42" spans="2:2">
      <c r="B42" s="33"/>
    </row>
    <row r="43" spans="2:2">
      <c r="B43" s="33"/>
    </row>
    <row r="44" spans="2:2">
      <c r="B44" s="33"/>
    </row>
    <row r="45" spans="2:2">
      <c r="B45" s="33"/>
    </row>
    <row r="46" spans="2:2">
      <c r="B46" s="33"/>
    </row>
    <row r="47" spans="2:2">
      <c r="B47" s="33"/>
    </row>
    <row r="48" spans="2:2">
      <c r="B48" s="33"/>
    </row>
    <row r="49" spans="2:2">
      <c r="B49" s="33"/>
    </row>
    <row r="50" spans="2:2">
      <c r="B50" s="33"/>
    </row>
    <row r="51" spans="2:2">
      <c r="B51" s="33"/>
    </row>
    <row r="52" spans="2:2">
      <c r="B52" s="33"/>
    </row>
    <row r="53" spans="2:2">
      <c r="B53" s="33"/>
    </row>
    <row r="54" spans="2:2">
      <c r="B54" s="33"/>
    </row>
    <row r="55" spans="2:2">
      <c r="B55" s="33"/>
    </row>
    <row r="56" spans="2:2">
      <c r="B56" s="33"/>
    </row>
    <row r="110" spans="4:4">
      <c r="D110" s="3"/>
    </row>
    <row r="111" spans="4:4">
      <c r="D111" s="3"/>
    </row>
    <row r="112" spans="4:4">
      <c r="D112" s="3"/>
    </row>
    <row r="113" spans="4:4">
      <c r="D113" s="3"/>
    </row>
    <row r="114" spans="4:4">
      <c r="D114" s="3"/>
    </row>
    <row r="115" spans="4:4">
      <c r="D115" s="3"/>
    </row>
    <row r="116" spans="4:4">
      <c r="D116" s="3"/>
    </row>
    <row r="117" spans="4:4">
      <c r="D117" s="3"/>
    </row>
    <row r="118" spans="4:4">
      <c r="D118" s="3"/>
    </row>
    <row r="119" spans="4:4">
      <c r="D119" s="3"/>
    </row>
    <row r="120" spans="4:4">
      <c r="D120" s="3"/>
    </row>
    <row r="121" spans="4:4">
      <c r="D121" s="3"/>
    </row>
    <row r="122" spans="4:4">
      <c r="D122" s="3"/>
    </row>
    <row r="123" spans="4:4">
      <c r="D123" s="3"/>
    </row>
    <row r="124" spans="4:4">
      <c r="D124" s="3"/>
    </row>
    <row r="125" spans="4:4">
      <c r="D125" s="3"/>
    </row>
    <row r="126" spans="4:4">
      <c r="D126" s="3"/>
    </row>
    <row r="127" spans="4:4">
      <c r="D127" s="3"/>
    </row>
    <row r="128" spans="4:4">
      <c r="D128" s="3"/>
    </row>
    <row r="129" spans="4:4">
      <c r="D129" s="3"/>
    </row>
    <row r="130" spans="4:4">
      <c r="D130" s="3"/>
    </row>
    <row r="131" spans="4:4">
      <c r="D131" s="3"/>
    </row>
    <row r="132" spans="4:4">
      <c r="D132" s="3"/>
    </row>
    <row r="133" spans="4:4">
      <c r="D133" s="3"/>
    </row>
    <row r="134" spans="4:4">
      <c r="D134" s="3"/>
    </row>
    <row r="135" spans="4:4">
      <c r="D135" s="3"/>
    </row>
    <row r="136" spans="4:4">
      <c r="D136" s="3"/>
    </row>
    <row r="137" spans="4:4">
      <c r="D137" s="3"/>
    </row>
    <row r="138" spans="4:4">
      <c r="D138" s="3"/>
    </row>
    <row r="139" spans="4:4">
      <c r="D139" s="3"/>
    </row>
    <row r="140" spans="4:4">
      <c r="D140" s="3"/>
    </row>
    <row r="141" spans="4:4">
      <c r="D141" s="3"/>
    </row>
    <row r="142" spans="4:4">
      <c r="D142" s="3"/>
    </row>
    <row r="143" spans="4:4">
      <c r="D143" s="3"/>
    </row>
    <row r="144" spans="4:4">
      <c r="D144" s="3"/>
    </row>
    <row r="145" spans="4:4">
      <c r="D145" s="3"/>
    </row>
    <row r="146" spans="4:4">
      <c r="D146" s="3"/>
    </row>
    <row r="147" spans="4:4">
      <c r="D147" s="3"/>
    </row>
    <row r="148" spans="4:4">
      <c r="D148" s="3"/>
    </row>
    <row r="149" spans="4:4">
      <c r="D149" s="3"/>
    </row>
    <row r="150" spans="4:4">
      <c r="D150" s="3"/>
    </row>
    <row r="151" spans="4:4">
      <c r="D151" s="3"/>
    </row>
    <row r="152" spans="4:4">
      <c r="D152" s="3"/>
    </row>
    <row r="153" spans="4:4">
      <c r="D153" s="3"/>
    </row>
    <row r="154" spans="4:4">
      <c r="D154" s="3"/>
    </row>
    <row r="155" spans="4:4">
      <c r="D155" s="3"/>
    </row>
    <row r="156" spans="4:4">
      <c r="D156" s="3"/>
    </row>
    <row r="157" spans="4:4">
      <c r="D157" s="3"/>
    </row>
    <row r="158" spans="4:4">
      <c r="D158" s="3"/>
    </row>
    <row r="159" spans="4:4">
      <c r="D159" s="3"/>
    </row>
    <row r="160" spans="4:4">
      <c r="D160" s="3"/>
    </row>
    <row r="161" spans="4:4">
      <c r="D161" s="3"/>
    </row>
    <row r="162" spans="4:4">
      <c r="D162" s="3"/>
    </row>
    <row r="163" spans="4:4">
      <c r="D163" s="3"/>
    </row>
    <row r="164" spans="4:4">
      <c r="D164" s="3"/>
    </row>
    <row r="165" spans="4:4">
      <c r="D165" s="3"/>
    </row>
    <row r="166" spans="4:4">
      <c r="D166" s="3"/>
    </row>
    <row r="167" spans="4:4">
      <c r="D167" s="3"/>
    </row>
    <row r="168" spans="4:4">
      <c r="D168" s="3"/>
    </row>
    <row r="169" spans="4:4">
      <c r="D169" s="3"/>
    </row>
    <row r="170" spans="4:4">
      <c r="D170" s="3"/>
    </row>
    <row r="171" spans="4:4">
      <c r="D171" s="3"/>
    </row>
    <row r="172" spans="4:4">
      <c r="D172" s="3"/>
    </row>
    <row r="173" spans="4:4">
      <c r="D173" s="3"/>
    </row>
    <row r="174" spans="4:4">
      <c r="D174" s="3"/>
    </row>
    <row r="175" spans="4:4">
      <c r="D175" s="3"/>
    </row>
    <row r="176" spans="4:4">
      <c r="D176" s="3"/>
    </row>
    <row r="177" spans="4:4">
      <c r="D177" s="3"/>
    </row>
    <row r="178" spans="4:4">
      <c r="D178" s="3"/>
    </row>
    <row r="179" spans="4:4">
      <c r="D179" s="3"/>
    </row>
    <row r="180" spans="4:4">
      <c r="D180" s="3"/>
    </row>
    <row r="181" spans="4:4">
      <c r="D181" s="3"/>
    </row>
    <row r="182" spans="4:4">
      <c r="D182" s="3"/>
    </row>
    <row r="183" spans="4:4">
      <c r="D183" s="3"/>
    </row>
    <row r="184" spans="4:4">
      <c r="D184" s="3"/>
    </row>
    <row r="185" spans="4:4">
      <c r="D185" s="3"/>
    </row>
    <row r="186" spans="4:4">
      <c r="D186" s="3"/>
    </row>
    <row r="187" spans="4:4">
      <c r="D187" s="3"/>
    </row>
    <row r="188" spans="4:4">
      <c r="D188" s="3"/>
    </row>
    <row r="189" spans="4:4">
      <c r="D189" s="3"/>
    </row>
    <row r="190" spans="4:4">
      <c r="D190" s="3"/>
    </row>
    <row r="191" spans="4:4">
      <c r="D191" s="3"/>
    </row>
    <row r="192" spans="4:4">
      <c r="D192" s="3"/>
    </row>
    <row r="193" spans="4:4">
      <c r="D193" s="3"/>
    </row>
    <row r="194" spans="4:4">
      <c r="D194" s="3"/>
    </row>
    <row r="195" spans="4:4">
      <c r="D195" s="3"/>
    </row>
    <row r="196" spans="4:4">
      <c r="D196" s="3"/>
    </row>
    <row r="197" spans="4:4">
      <c r="D197" s="3"/>
    </row>
    <row r="198" spans="4:4">
      <c r="D198" s="3"/>
    </row>
    <row r="199" spans="4:4">
      <c r="D199" s="3"/>
    </row>
    <row r="200" spans="4:4">
      <c r="D200" s="3"/>
    </row>
    <row r="201" spans="4:4">
      <c r="D201" s="3"/>
    </row>
  </sheetData>
  <sheetProtection algorithmName="SHA-512" hashValue="myZpH40aquNDsCjXdrqBYbh/z4MSY7ffTqwDkTFviXU5Fwfl+hGx5EPbEBsvAhhANaWyr0f0eoHPopz4kKnwwA==" saltValue="5xib5Z27qB+qferfixb2lQ==" spinCount="100000" sheet="1" selectLockedCells="1"/>
  <dataConsolidate/>
  <mergeCells count="13">
    <mergeCell ref="A15:B15"/>
    <mergeCell ref="A16:B16"/>
    <mergeCell ref="A17:B17"/>
    <mergeCell ref="D11:D14"/>
    <mergeCell ref="A6:B6"/>
    <mergeCell ref="A7:B7"/>
    <mergeCell ref="A8:B8"/>
    <mergeCell ref="A9:B14"/>
    <mergeCell ref="A1:B1"/>
    <mergeCell ref="A2:B2"/>
    <mergeCell ref="A3:B3"/>
    <mergeCell ref="A4:B4"/>
    <mergeCell ref="A5:B5"/>
  </mergeCells>
  <conditionalFormatting sqref="C4">
    <cfRule type="expression" dxfId="11" priority="5">
      <formula>$D$4&gt;200</formula>
    </cfRule>
  </conditionalFormatting>
  <conditionalFormatting sqref="C6">
    <cfRule type="expression" dxfId="10" priority="4">
      <formula>$D$6&gt;500</formula>
    </cfRule>
  </conditionalFormatting>
  <conditionalFormatting sqref="C7">
    <cfRule type="expression" dxfId="9" priority="3">
      <formula>$D$7&gt;200</formula>
    </cfRule>
  </conditionalFormatting>
  <conditionalFormatting sqref="C8">
    <cfRule type="expression" dxfId="8" priority="2">
      <formula>$D$8&gt;200</formula>
    </cfRule>
  </conditionalFormatting>
  <conditionalFormatting sqref="C9 C13:C14">
    <cfRule type="expression" dxfId="7" priority="1">
      <formula>$D$9&gt;200</formula>
    </cfRule>
  </conditionalFormatting>
  <dataValidations disablePrompts="1" count="1">
    <dataValidation type="whole" allowBlank="1" showInputMessage="1" showErrorMessage="1" sqref="C11:C13" xr:uid="{0FE0314E-40DF-4D0A-A971-74B49D69218C}">
      <formula1>0</formula1>
      <formula2>10000000</formula2>
    </dataValidation>
  </dataValidations>
  <pageMargins left="0.70866141732283472" right="0.86614173228346458" top="0.74803149606299213" bottom="0.74803149606299213" header="0.31496062992125984" footer="0.31496062992125984"/>
  <pageSetup paperSize="9" scale="43" orientation="portrait" r:id="rId1"/>
  <headerFooter>
    <oddHeader xml:space="preserve">&amp;L&amp;G&amp;C&amp;12Ulysseus Seed Funding Programme for Joint research and Innovation Groups&amp;11
&amp;"-,Tučné"&amp;26Application Form &amp;R&amp;G                   
</oddHeader>
    <oddFooter xml:space="preserve">&amp;L&amp;14Don't forget to fill in the "Members" sheet
</oddFooter>
  </headerFooter>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3075" r:id="rId5" name="Check Box 3">
              <controlPr defaultSize="0" autoFill="0" autoLine="0" autoPict="0" altText="item1">
                <anchor moveWithCells="1">
                  <from>
                    <xdr:col>0</xdr:col>
                    <xdr:colOff>2514600</xdr:colOff>
                    <xdr:row>20</xdr:row>
                    <xdr:rowOff>7620</xdr:rowOff>
                  </from>
                  <to>
                    <xdr:col>2</xdr:col>
                    <xdr:colOff>0</xdr:colOff>
                    <xdr:row>21</xdr:row>
                    <xdr:rowOff>0</xdr:rowOff>
                  </to>
                </anchor>
              </controlPr>
            </control>
          </mc:Choice>
        </mc:AlternateContent>
        <mc:AlternateContent xmlns:mc="http://schemas.openxmlformats.org/markup-compatibility/2006">
          <mc:Choice Requires="x14">
            <control shapeId="3076" r:id="rId6" name="Check Box 4">
              <controlPr defaultSize="0" autoFill="0" autoLine="0" autoPict="0" altText="item1">
                <anchor moveWithCells="1">
                  <from>
                    <xdr:col>0</xdr:col>
                    <xdr:colOff>2514600</xdr:colOff>
                    <xdr:row>19</xdr:row>
                    <xdr:rowOff>30480</xdr:rowOff>
                  </from>
                  <to>
                    <xdr:col>2</xdr:col>
                    <xdr:colOff>0</xdr:colOff>
                    <xdr:row>20</xdr:row>
                    <xdr:rowOff>7620</xdr:rowOff>
                  </to>
                </anchor>
              </controlPr>
            </control>
          </mc:Choice>
        </mc:AlternateContent>
        <mc:AlternateContent xmlns:mc="http://schemas.openxmlformats.org/markup-compatibility/2006">
          <mc:Choice Requires="x14">
            <control shapeId="3077" r:id="rId7" name="Check Box 5">
              <controlPr defaultSize="0" autoFill="0" autoLine="0" autoPict="0" altText="item1">
                <anchor moveWithCells="1">
                  <from>
                    <xdr:col>0</xdr:col>
                    <xdr:colOff>2514600</xdr:colOff>
                    <xdr:row>21</xdr:row>
                    <xdr:rowOff>0</xdr:rowOff>
                  </from>
                  <to>
                    <xdr:col>2</xdr:col>
                    <xdr:colOff>0</xdr:colOff>
                    <xdr:row>21</xdr:row>
                    <xdr:rowOff>259080</xdr:rowOff>
                  </to>
                </anchor>
              </controlPr>
            </control>
          </mc:Choice>
        </mc:AlternateContent>
        <mc:AlternateContent xmlns:mc="http://schemas.openxmlformats.org/markup-compatibility/2006">
          <mc:Choice Requires="x14">
            <control shapeId="3078" r:id="rId8" name="Check Box 6">
              <controlPr defaultSize="0" autoFill="0" autoLine="0" autoPict="0" altText="item1">
                <anchor moveWithCells="1">
                  <from>
                    <xdr:col>0</xdr:col>
                    <xdr:colOff>2514600</xdr:colOff>
                    <xdr:row>17</xdr:row>
                    <xdr:rowOff>259080</xdr:rowOff>
                  </from>
                  <to>
                    <xdr:col>2</xdr:col>
                    <xdr:colOff>0</xdr:colOff>
                    <xdr:row>18</xdr:row>
                    <xdr:rowOff>259080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disablePrompts="1" count="3">
        <x14:dataValidation type="list" allowBlank="1" showInputMessage="1" showErrorMessage="1" xr:uid="{A2749671-A6C9-4103-8BD8-B0207C460693}">
          <x14:formula1>
            <xm:f>help!$A$13:$A$21</xm:f>
          </x14:formula1>
          <xm:sqref>F110:F197</xm:sqref>
        </x14:dataValidation>
        <x14:dataValidation type="list" allowBlank="1" showInputMessage="1" showErrorMessage="1" xr:uid="{34B09A55-A0D0-4212-BF3A-4C1D3A7A6B19}">
          <x14:formula1>
            <xm:f>help!$A$5:$A$8</xm:f>
          </x14:formula1>
          <xm:sqref>D110:D201</xm:sqref>
        </x14:dataValidation>
        <x14:dataValidation type="list" allowBlank="1" showInputMessage="1" showErrorMessage="1" xr:uid="{86100FE5-6209-4381-8FEB-F4E04069C6D7}">
          <x14:formula1>
            <xm:f>help!$A$1:$A$2</xm:f>
          </x14:formula1>
          <xm:sqref>C3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3785DD-A3F6-4FF2-9458-4507399B4607}">
  <sheetPr codeName="Hárok1"/>
  <dimension ref="A1:D209"/>
  <sheetViews>
    <sheetView view="pageLayout" topLeftCell="A12" zoomScale="85" zoomScaleNormal="85" zoomScalePageLayoutView="85" workbookViewId="0">
      <selection activeCell="C15" sqref="C15"/>
    </sheetView>
  </sheetViews>
  <sheetFormatPr defaultColWidth="9.33203125" defaultRowHeight="14.4"/>
  <cols>
    <col min="1" max="1" width="44.44140625" style="1" customWidth="1"/>
    <col min="2" max="2" width="52.33203125" style="1" customWidth="1"/>
    <col min="3" max="3" width="112.88671875" style="1" customWidth="1"/>
    <col min="4" max="4" width="26.88671875" style="1" customWidth="1"/>
    <col min="5" max="5" width="21.44140625" style="1" customWidth="1"/>
    <col min="6" max="16384" width="9.33203125" style="1"/>
  </cols>
  <sheetData>
    <row r="1" spans="1:4" ht="42.6" thickBot="1">
      <c r="A1" s="24" t="s">
        <v>10</v>
      </c>
      <c r="B1" s="25" t="s">
        <v>11</v>
      </c>
      <c r="C1" s="25" t="s">
        <v>12</v>
      </c>
      <c r="D1" s="26" t="s">
        <v>13</v>
      </c>
    </row>
    <row r="2" spans="1:4" ht="48.9" customHeight="1">
      <c r="A2" s="22" t="s">
        <v>14</v>
      </c>
      <c r="B2" s="23" t="s">
        <v>100</v>
      </c>
      <c r="C2" s="46"/>
      <c r="D2" s="36" t="str">
        <f>IF(ISBLANK(C2),"Fill in R&amp;I Group Name","OK")</f>
        <v>Fill in R&amp;I Group Name</v>
      </c>
    </row>
    <row r="3" spans="1:4" ht="48.9" customHeight="1">
      <c r="A3" s="22" t="s">
        <v>15</v>
      </c>
      <c r="B3" s="23" t="s">
        <v>101</v>
      </c>
      <c r="C3" s="46"/>
      <c r="D3" s="43" t="str">
        <f>IF(ISBLANK(C3),"Fill in Acronym","OK")</f>
        <v>Fill in Acronym</v>
      </c>
    </row>
    <row r="4" spans="1:4" ht="48.9" customHeight="1">
      <c r="A4" s="4" t="s">
        <v>16</v>
      </c>
      <c r="B4" s="5" t="s">
        <v>17</v>
      </c>
      <c r="C4" s="47"/>
      <c r="D4" s="10" t="str">
        <f>IF(ISBLANK(C4),"Choose a type First","OK")</f>
        <v>Choose a type First</v>
      </c>
    </row>
    <row r="5" spans="1:4" ht="48.9" customHeight="1">
      <c r="A5" s="4" t="s">
        <v>18</v>
      </c>
      <c r="B5" s="5" t="s">
        <v>102</v>
      </c>
      <c r="C5" s="47"/>
      <c r="D5" s="10" t="str">
        <f>IF(ISBLANK(C5),"Then pick a topic","OK")</f>
        <v>Then pick a topic</v>
      </c>
    </row>
    <row r="6" spans="1:4" ht="48.9" customHeight="1">
      <c r="A6" s="4" t="s">
        <v>110</v>
      </c>
      <c r="B6" s="5" t="s">
        <v>111</v>
      </c>
      <c r="C6" s="47"/>
      <c r="D6" s="10" t="str">
        <f>IF(ISBLANK(C5),"Select Seed funding type","OK")</f>
        <v>Select Seed funding type</v>
      </c>
    </row>
    <row r="7" spans="1:4" ht="192" customHeight="1">
      <c r="A7" s="4" t="s">
        <v>19</v>
      </c>
      <c r="B7" s="5" t="s">
        <v>103</v>
      </c>
      <c r="C7" s="47"/>
      <c r="D7" s="10">
        <f>IF(ISBLANK(C7),0,COUNTA(_xlfn.TEXTSPLIT(TRIM(C7)," ")))</f>
        <v>0</v>
      </c>
    </row>
    <row r="8" spans="1:4" ht="108.6" customHeight="1">
      <c r="A8" s="4" t="s">
        <v>20</v>
      </c>
      <c r="B8" s="5" t="s">
        <v>21</v>
      </c>
      <c r="C8" s="47"/>
      <c r="D8" s="11" t="str">
        <f>IF((LEN(C8) - LEN(SUBSTITUTE(C8, ";", "")))&lt;4,"Add Keyword",IF((LEN(C8) - LEN(SUBSTITUTE(C8, ";", "")))&gt;4,"Remove keyword","OK"))</f>
        <v>Add Keyword</v>
      </c>
    </row>
    <row r="9" spans="1:4" ht="388.5" customHeight="1">
      <c r="A9" s="6" t="s">
        <v>98</v>
      </c>
      <c r="B9" s="5" t="s">
        <v>99</v>
      </c>
      <c r="C9" s="48"/>
      <c r="D9" s="10">
        <f>IF(ISBLANK(C9),0,COUNTA(_xlfn.TEXTSPLIT(TRIM(C9)," ")))</f>
        <v>0</v>
      </c>
    </row>
    <row r="10" spans="1:4" ht="234" customHeight="1">
      <c r="A10" s="4" t="s">
        <v>22</v>
      </c>
      <c r="B10" s="5" t="s">
        <v>104</v>
      </c>
      <c r="C10" s="47"/>
      <c r="D10" s="10">
        <f>IF(ISBLANK(C10),0,COUNTA(_xlfn.TEXTSPLIT(TRIM(C10)," ")))</f>
        <v>0</v>
      </c>
    </row>
    <row r="11" spans="1:4" ht="234" customHeight="1">
      <c r="A11" s="4" t="s">
        <v>23</v>
      </c>
      <c r="B11" s="7" t="s">
        <v>24</v>
      </c>
      <c r="C11" s="48"/>
      <c r="D11" s="10">
        <f>IF(ISBLANK(C11),0,COUNTA(_xlfn.TEXTSPLIT(TRIM(C11)," ")))</f>
        <v>0</v>
      </c>
    </row>
    <row r="12" spans="1:4" ht="234" customHeight="1">
      <c r="A12" s="6" t="s">
        <v>25</v>
      </c>
      <c r="B12" s="7" t="s">
        <v>108</v>
      </c>
      <c r="C12" s="48"/>
      <c r="D12" s="10">
        <f>IF(ISBLANK(C12),0,COUNTA(_xlfn.TEXTSPLIT(TRIM(C12)," ")))</f>
        <v>0</v>
      </c>
    </row>
    <row r="13" spans="1:4" ht="153.75" customHeight="1">
      <c r="A13" s="56" t="s">
        <v>26</v>
      </c>
      <c r="B13" s="5" t="s">
        <v>106</v>
      </c>
      <c r="C13" s="47"/>
      <c r="D13" s="10">
        <f>IF(ISBLANK(C13),0,COUNTA(_xlfn.TEXTSPLIT(TRIM(C13)," ")))</f>
        <v>0</v>
      </c>
    </row>
    <row r="14" spans="1:4" ht="57" customHeight="1">
      <c r="A14" s="57"/>
      <c r="B14" s="8" t="s">
        <v>105</v>
      </c>
      <c r="C14" s="35">
        <v>3</v>
      </c>
      <c r="D14" s="21" t="str">
        <f>IF(C14&gt;=3,IF(COUNTA(Members!F2:F101)&lt;C14,"Add members on Members sheet","OK"),"Group must have at least 3 members")</f>
        <v>Add members on Members sheet</v>
      </c>
    </row>
    <row r="15" spans="1:4" ht="43.5" customHeight="1">
      <c r="A15" s="57"/>
      <c r="B15" s="8" t="s">
        <v>27</v>
      </c>
      <c r="C15" s="37"/>
      <c r="D15" s="59" t="str">
        <f>IF(C18=0,"Propose budget",IF(C18&gt;COUNTIF(Members!J2:J101,"New")*3000,"Recommended budget up to 3000€ per new group member","OK"))</f>
        <v>Propose budget</v>
      </c>
    </row>
    <row r="16" spans="1:4" ht="43.5" customHeight="1">
      <c r="A16" s="57"/>
      <c r="B16" s="8" t="s">
        <v>28</v>
      </c>
      <c r="C16" s="37"/>
      <c r="D16" s="60"/>
    </row>
    <row r="17" spans="1:4" ht="43.5" customHeight="1">
      <c r="A17" s="57"/>
      <c r="B17" s="8" t="s">
        <v>29</v>
      </c>
      <c r="C17" s="37"/>
      <c r="D17" s="60"/>
    </row>
    <row r="18" spans="1:4" ht="60.75" customHeight="1" thickBot="1">
      <c r="A18" s="58"/>
      <c r="B18" s="9" t="s">
        <v>107</v>
      </c>
      <c r="C18" s="55">
        <v>0</v>
      </c>
      <c r="D18" s="61"/>
    </row>
    <row r="19" spans="1:4" ht="85.5" customHeight="1"/>
    <row r="21" spans="1:4" ht="112.5" customHeight="1"/>
    <row r="118" spans="4:4">
      <c r="D118" s="3"/>
    </row>
    <row r="119" spans="4:4">
      <c r="D119" s="3"/>
    </row>
    <row r="120" spans="4:4">
      <c r="D120" s="3"/>
    </row>
    <row r="121" spans="4:4">
      <c r="D121" s="3"/>
    </row>
    <row r="122" spans="4:4">
      <c r="D122" s="3"/>
    </row>
    <row r="123" spans="4:4">
      <c r="D123" s="3"/>
    </row>
    <row r="124" spans="4:4">
      <c r="D124" s="3"/>
    </row>
    <row r="125" spans="4:4">
      <c r="D125" s="3"/>
    </row>
    <row r="126" spans="4:4">
      <c r="D126" s="3"/>
    </row>
    <row r="127" spans="4:4">
      <c r="D127" s="3"/>
    </row>
    <row r="128" spans="4:4">
      <c r="D128" s="3"/>
    </row>
    <row r="129" spans="4:4">
      <c r="D129" s="3"/>
    </row>
    <row r="130" spans="4:4">
      <c r="D130" s="3"/>
    </row>
    <row r="131" spans="4:4">
      <c r="D131" s="3"/>
    </row>
    <row r="132" spans="4:4">
      <c r="D132" s="3"/>
    </row>
    <row r="133" spans="4:4">
      <c r="D133" s="3"/>
    </row>
    <row r="134" spans="4:4">
      <c r="D134" s="3"/>
    </row>
    <row r="135" spans="4:4">
      <c r="D135" s="3"/>
    </row>
    <row r="136" spans="4:4">
      <c r="D136" s="3"/>
    </row>
    <row r="137" spans="4:4">
      <c r="D137" s="3"/>
    </row>
    <row r="138" spans="4:4">
      <c r="D138" s="3"/>
    </row>
    <row r="139" spans="4:4">
      <c r="D139" s="3"/>
    </row>
    <row r="140" spans="4:4">
      <c r="D140" s="3"/>
    </row>
    <row r="141" spans="4:4">
      <c r="D141" s="3"/>
    </row>
    <row r="142" spans="4:4">
      <c r="D142" s="3"/>
    </row>
    <row r="143" spans="4:4">
      <c r="D143" s="3"/>
    </row>
    <row r="144" spans="4:4">
      <c r="D144" s="3"/>
    </row>
    <row r="145" spans="4:4">
      <c r="D145" s="3"/>
    </row>
    <row r="146" spans="4:4">
      <c r="D146" s="3"/>
    </row>
    <row r="147" spans="4:4">
      <c r="D147" s="3"/>
    </row>
    <row r="148" spans="4:4">
      <c r="D148" s="3"/>
    </row>
    <row r="149" spans="4:4">
      <c r="D149" s="3"/>
    </row>
    <row r="150" spans="4:4">
      <c r="D150" s="3"/>
    </row>
    <row r="151" spans="4:4">
      <c r="D151" s="3"/>
    </row>
    <row r="152" spans="4:4">
      <c r="D152" s="3"/>
    </row>
    <row r="153" spans="4:4">
      <c r="D153" s="3"/>
    </row>
    <row r="154" spans="4:4">
      <c r="D154" s="3"/>
    </row>
    <row r="155" spans="4:4">
      <c r="D155" s="3"/>
    </row>
    <row r="156" spans="4:4">
      <c r="D156" s="3"/>
    </row>
    <row r="157" spans="4:4">
      <c r="D157" s="3"/>
    </row>
    <row r="158" spans="4:4">
      <c r="D158" s="3"/>
    </row>
    <row r="159" spans="4:4">
      <c r="D159" s="3"/>
    </row>
    <row r="160" spans="4:4">
      <c r="D160" s="3"/>
    </row>
    <row r="161" spans="4:4">
      <c r="D161" s="3"/>
    </row>
    <row r="162" spans="4:4">
      <c r="D162" s="3"/>
    </row>
    <row r="163" spans="4:4">
      <c r="D163" s="3"/>
    </row>
    <row r="164" spans="4:4">
      <c r="D164" s="3"/>
    </row>
    <row r="165" spans="4:4">
      <c r="D165" s="3"/>
    </row>
    <row r="166" spans="4:4">
      <c r="D166" s="3"/>
    </row>
    <row r="167" spans="4:4">
      <c r="D167" s="3"/>
    </row>
    <row r="168" spans="4:4">
      <c r="D168" s="3"/>
    </row>
    <row r="169" spans="4:4">
      <c r="D169" s="3"/>
    </row>
    <row r="170" spans="4:4">
      <c r="D170" s="3"/>
    </row>
    <row r="171" spans="4:4">
      <c r="D171" s="3"/>
    </row>
    <row r="172" spans="4:4">
      <c r="D172" s="3"/>
    </row>
    <row r="173" spans="4:4">
      <c r="D173" s="3"/>
    </row>
    <row r="174" spans="4:4">
      <c r="D174" s="3"/>
    </row>
    <row r="175" spans="4:4">
      <c r="D175" s="3"/>
    </row>
    <row r="176" spans="4:4">
      <c r="D176" s="3"/>
    </row>
    <row r="177" spans="4:4">
      <c r="D177" s="3"/>
    </row>
    <row r="178" spans="4:4">
      <c r="D178" s="3"/>
    </row>
    <row r="179" spans="4:4">
      <c r="D179" s="3"/>
    </row>
    <row r="180" spans="4:4">
      <c r="D180" s="3"/>
    </row>
    <row r="181" spans="4:4">
      <c r="D181" s="3"/>
    </row>
    <row r="182" spans="4:4">
      <c r="D182" s="3"/>
    </row>
    <row r="183" spans="4:4">
      <c r="D183" s="3"/>
    </row>
    <row r="184" spans="4:4">
      <c r="D184" s="3"/>
    </row>
    <row r="185" spans="4:4">
      <c r="D185" s="3"/>
    </row>
    <row r="186" spans="4:4">
      <c r="D186" s="3"/>
    </row>
    <row r="187" spans="4:4">
      <c r="D187" s="3"/>
    </row>
    <row r="188" spans="4:4">
      <c r="D188" s="3"/>
    </row>
    <row r="189" spans="4:4">
      <c r="D189" s="3"/>
    </row>
    <row r="190" spans="4:4">
      <c r="D190" s="3"/>
    </row>
    <row r="191" spans="4:4">
      <c r="D191" s="3"/>
    </row>
    <row r="192" spans="4:4">
      <c r="D192" s="3"/>
    </row>
    <row r="193" spans="4:4">
      <c r="D193" s="3"/>
    </row>
    <row r="194" spans="4:4">
      <c r="D194" s="3"/>
    </row>
    <row r="195" spans="4:4">
      <c r="D195" s="3"/>
    </row>
    <row r="196" spans="4:4">
      <c r="D196" s="3"/>
    </row>
    <row r="197" spans="4:4">
      <c r="D197" s="3"/>
    </row>
    <row r="198" spans="4:4">
      <c r="D198" s="3"/>
    </row>
    <row r="199" spans="4:4">
      <c r="D199" s="3"/>
    </row>
    <row r="200" spans="4:4">
      <c r="D200" s="3"/>
    </row>
    <row r="201" spans="4:4">
      <c r="D201" s="3"/>
    </row>
    <row r="202" spans="4:4">
      <c r="D202" s="3"/>
    </row>
    <row r="203" spans="4:4">
      <c r="D203" s="3"/>
    </row>
    <row r="204" spans="4:4">
      <c r="D204" s="3"/>
    </row>
    <row r="205" spans="4:4">
      <c r="D205" s="3"/>
    </row>
    <row r="206" spans="4:4">
      <c r="D206" s="3"/>
    </row>
    <row r="207" spans="4:4">
      <c r="D207" s="3"/>
    </row>
    <row r="208" spans="4:4">
      <c r="D208" s="3"/>
    </row>
    <row r="209" spans="4:4">
      <c r="D209" s="3"/>
    </row>
  </sheetData>
  <sheetProtection algorithmName="SHA-512" hashValue="WbCu6Vynqhw2m86j9P2ZcfJpTBtGzyZh5mR31NnJ5xyvMI4HpasFTS39kGCRIcyYBE6dzcAt4dBnNAZ8kt0pvg==" saltValue="5JcrjGZuCpVMHV91gpyVyQ==" spinCount="100000" sheet="1" selectLockedCells="1"/>
  <dataConsolidate/>
  <customSheetViews>
    <customSheetView guid="{97D4A044-F75A-45B7-B19C-49DF433454D5}" scale="70" showPageBreaks="1" view="pageLayout" topLeftCell="A7">
      <selection activeCell="C7" sqref="C7"/>
    </customSheetView>
  </customSheetViews>
  <mergeCells count="2">
    <mergeCell ref="A13:A18"/>
    <mergeCell ref="D15:D18"/>
  </mergeCells>
  <conditionalFormatting sqref="C7">
    <cfRule type="expression" dxfId="6" priority="10">
      <formula>$D$7&gt;200</formula>
    </cfRule>
  </conditionalFormatting>
  <conditionalFormatting sqref="C9">
    <cfRule type="expression" dxfId="5" priority="9">
      <formula>$D$9&gt;500</formula>
    </cfRule>
  </conditionalFormatting>
  <conditionalFormatting sqref="C10">
    <cfRule type="expression" dxfId="4" priority="8">
      <formula>$D$10&gt;200</formula>
    </cfRule>
  </conditionalFormatting>
  <conditionalFormatting sqref="C11:C12">
    <cfRule type="expression" dxfId="3" priority="7">
      <formula>$D$11&gt;200</formula>
    </cfRule>
  </conditionalFormatting>
  <conditionalFormatting sqref="C13 B16:B17 C17:C18">
    <cfRule type="expression" dxfId="2" priority="6">
      <formula>$D$13&gt;200</formula>
    </cfRule>
  </conditionalFormatting>
  <conditionalFormatting sqref="D14">
    <cfRule type="expression" dxfId="1" priority="1">
      <formula>$D$14&lt;&gt;"OK"</formula>
    </cfRule>
  </conditionalFormatting>
  <dataValidations count="3">
    <dataValidation type="whole" allowBlank="1" showInputMessage="1" showErrorMessage="1" sqref="C15:C17" xr:uid="{3476E338-3B2C-4EA2-BAD6-89AAAACB0043}">
      <formula1>0</formula1>
      <formula2>10000000</formula2>
    </dataValidation>
    <dataValidation type="list" allowBlank="1" showInputMessage="1" showErrorMessage="1" sqref="C4" xr:uid="{2A624819-985E-4002-9E62-51B5F7DA9549}">
      <formula1>Type</formula1>
    </dataValidation>
    <dataValidation type="list" allowBlank="1" showInputMessage="1" showErrorMessage="1" sqref="C5" xr:uid="{88B2FC35-B63E-D148-B1AF-4DA00E19B7E6}">
      <formula1>INDIRECT(SUBSTITUTE(C4," ","_"))</formula1>
    </dataValidation>
  </dataValidations>
  <pageMargins left="0.70866141732283472" right="1.0629921259842521" top="0.74803149606299213" bottom="0.94488188976377963" header="0.31496062992125984" footer="0.31496062992125984"/>
  <pageSetup paperSize="9" scale="34" orientation="portrait" r:id="rId1"/>
  <headerFooter>
    <oddHeader xml:space="preserve">&amp;L&amp;G&amp;C&amp;12Ulysseus Seed Funding Programme for Joint research and Innovation Groups&amp;11
&amp;26Application Form&amp;R&amp;G                   
</oddHeader>
    <oddFooter xml:space="preserve">&amp;L&amp;14Proceed to fill in the "Members" sheet
</oddFooter>
  </headerFooter>
  <legacyDrawingHF r:id="rId2"/>
  <extLst>
    <ext xmlns:x14="http://schemas.microsoft.com/office/spreadsheetml/2009/9/main" uri="{CCE6A557-97BC-4b89-ADB6-D9C93CAAB3DF}">
      <x14:dataValidations xmlns:xm="http://schemas.microsoft.com/office/excel/2006/main" count="3">
        <x14:dataValidation type="list" allowBlank="1" showInputMessage="1" showErrorMessage="1" xr:uid="{91CD3E93-8CFA-430F-9ACF-C3937FFDCC88}">
          <x14:formula1>
            <xm:f>help!$A$5:$A$8</xm:f>
          </x14:formula1>
          <xm:sqref>D118:D209</xm:sqref>
        </x14:dataValidation>
        <x14:dataValidation type="list" allowBlank="1" showInputMessage="1" showErrorMessage="1" xr:uid="{5B0FCC9B-0748-4F81-B61D-CCCB64D0A8AB}">
          <x14:formula1>
            <xm:f>help!$A$13:$A$21</xm:f>
          </x14:formula1>
          <xm:sqref>F118:F205</xm:sqref>
        </x14:dataValidation>
        <x14:dataValidation type="list" allowBlank="1" showInputMessage="1" showErrorMessage="1" xr:uid="{351DFDF4-D7A1-4D1D-927D-2D92495BD04C}">
          <x14:formula1>
            <xm:f>help!$K$5:$K$6</xm:f>
          </x14:formula1>
          <xm:sqref>C6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B7C801-B876-47AB-9E6A-B1F514EAADE6}">
  <sheetPr codeName="Hárok2"/>
  <dimension ref="A1:J101"/>
  <sheetViews>
    <sheetView tabSelected="1" view="pageLayout" zoomScaleNormal="130" workbookViewId="0">
      <selection activeCell="B2" sqref="B2"/>
    </sheetView>
  </sheetViews>
  <sheetFormatPr defaultColWidth="9.109375" defaultRowHeight="14.4"/>
  <cols>
    <col min="1" max="1" width="9.44140625" style="30" customWidth="1"/>
    <col min="2" max="2" width="14.44140625" style="2" customWidth="1"/>
    <col min="3" max="3" width="18.44140625" style="2" customWidth="1"/>
    <col min="4" max="5" width="14.44140625" style="2" customWidth="1"/>
    <col min="6" max="6" width="28.44140625" style="2" customWidth="1"/>
    <col min="7" max="7" width="22.33203125" style="2" customWidth="1"/>
    <col min="8" max="8" width="17.33203125" style="31" customWidth="1"/>
    <col min="9" max="9" width="18" style="2" customWidth="1"/>
    <col min="10" max="10" width="11.5546875" style="2" customWidth="1"/>
    <col min="11" max="16384" width="9.109375" style="2"/>
  </cols>
  <sheetData>
    <row r="1" spans="1:10" ht="72">
      <c r="A1" s="27" t="s">
        <v>30</v>
      </c>
      <c r="B1" s="28" t="s">
        <v>31</v>
      </c>
      <c r="C1" s="28" t="s">
        <v>32</v>
      </c>
      <c r="D1" s="28" t="s">
        <v>33</v>
      </c>
      <c r="E1" s="28" t="s">
        <v>34</v>
      </c>
      <c r="F1" s="28" t="s">
        <v>36</v>
      </c>
      <c r="G1" s="28" t="s">
        <v>37</v>
      </c>
      <c r="H1" s="28" t="s">
        <v>38</v>
      </c>
      <c r="I1" s="28" t="s">
        <v>39</v>
      </c>
      <c r="J1" s="49" t="s">
        <v>35</v>
      </c>
    </row>
    <row r="2" spans="1:10" ht="27" customHeight="1">
      <c r="A2" s="29">
        <v>1</v>
      </c>
      <c r="B2" s="34"/>
      <c r="C2" s="34"/>
      <c r="D2" s="34"/>
      <c r="E2" s="34"/>
      <c r="F2" s="34"/>
      <c r="G2" s="34"/>
      <c r="H2" s="34"/>
      <c r="I2" s="53"/>
      <c r="J2" s="50"/>
    </row>
    <row r="3" spans="1:10" ht="29.25" customHeight="1">
      <c r="A3" s="29">
        <v>2</v>
      </c>
      <c r="B3" s="34"/>
      <c r="C3" s="34"/>
      <c r="D3" s="34"/>
      <c r="E3" s="34"/>
      <c r="F3" s="34"/>
      <c r="G3" s="34"/>
      <c r="H3" s="34"/>
      <c r="I3" s="53"/>
      <c r="J3" s="50"/>
    </row>
    <row r="4" spans="1:10" ht="29.25" customHeight="1">
      <c r="A4" s="29">
        <v>3</v>
      </c>
      <c r="B4" s="34"/>
      <c r="C4" s="34"/>
      <c r="D4" s="34"/>
      <c r="E4" s="34"/>
      <c r="F4" s="34"/>
      <c r="G4" s="34"/>
      <c r="H4" s="34"/>
      <c r="I4" s="53"/>
      <c r="J4" s="50"/>
    </row>
    <row r="5" spans="1:10" ht="30" customHeight="1">
      <c r="A5" s="29" t="str">
        <f>IF(ISNUMBER(A4),IF(Members!A4+1&gt;'Group info'!$C$14,"Edit Nr. Of Members on sheet Group info",Members!A4+1),"")</f>
        <v>Edit Nr. Of Members on sheet Group info</v>
      </c>
      <c r="B5" s="38"/>
      <c r="C5" s="38"/>
      <c r="D5" s="34"/>
      <c r="E5" s="34"/>
      <c r="F5" s="34"/>
      <c r="G5" s="38"/>
      <c r="H5" s="34"/>
      <c r="I5" s="53"/>
      <c r="J5" s="50"/>
    </row>
    <row r="6" spans="1:10" ht="30" customHeight="1">
      <c r="A6" s="29" t="str">
        <f>IF(ISNUMBER(A5),IF(Members!A5+1&gt;'Group info'!$C$14,"Edit Nr. Of Members on sheet Group info",Members!A5+1),"")</f>
        <v/>
      </c>
      <c r="B6" s="38"/>
      <c r="C6" s="38"/>
      <c r="D6" s="34"/>
      <c r="E6" s="38"/>
      <c r="F6" s="34"/>
      <c r="G6" s="38"/>
      <c r="H6" s="39"/>
      <c r="I6" s="53"/>
      <c r="J6" s="51"/>
    </row>
    <row r="7" spans="1:10" ht="30" customHeight="1">
      <c r="A7" s="29" t="str">
        <f>IF(ISNUMBER(A6),IF(Members!A6+1&gt;'Group info'!$C$14,"Edit Nr. Of Members on previous sheet",Members!A6+1),"")</f>
        <v/>
      </c>
      <c r="B7" s="38"/>
      <c r="C7" s="38"/>
      <c r="D7" s="34"/>
      <c r="E7" s="38"/>
      <c r="F7" s="34"/>
      <c r="G7" s="38"/>
      <c r="H7" s="39"/>
      <c r="I7" s="53"/>
      <c r="J7" s="51"/>
    </row>
    <row r="8" spans="1:10" ht="30" customHeight="1">
      <c r="A8" s="29" t="str">
        <f>IF(ISNUMBER(A7),IF(Members!A7+1&gt;'Group info'!$C$14,"Edit Nr. Of Members on sheet Group info",Members!A7+1),"")</f>
        <v/>
      </c>
      <c r="B8" s="38"/>
      <c r="C8" s="38"/>
      <c r="D8" s="34"/>
      <c r="E8" s="38"/>
      <c r="F8" s="34"/>
      <c r="G8" s="38"/>
      <c r="H8" s="39"/>
      <c r="I8" s="53"/>
      <c r="J8" s="51"/>
    </row>
    <row r="9" spans="1:10" ht="30" customHeight="1">
      <c r="A9" s="29" t="str">
        <f>IF(ISNUMBER(A8),IF(Members!A8+1&gt;'Group info'!$C$14,"Edit Nr. Of Members on sheet Group info",Members!A8+1),"")</f>
        <v/>
      </c>
      <c r="B9" s="38"/>
      <c r="C9" s="38"/>
      <c r="D9" s="34"/>
      <c r="E9" s="38"/>
      <c r="F9" s="34"/>
      <c r="G9" s="38"/>
      <c r="H9" s="39"/>
      <c r="I9" s="53"/>
      <c r="J9" s="51"/>
    </row>
    <row r="10" spans="1:10" ht="30" customHeight="1">
      <c r="A10" s="29" t="str">
        <f>IF(ISNUMBER(A9),IF(Members!A9+1&gt;'Group info'!$C$14,"Edit Nr. Of Members on sheet Group info",Members!A9+1),"")</f>
        <v/>
      </c>
      <c r="B10" s="38"/>
      <c r="C10" s="38"/>
      <c r="D10" s="34"/>
      <c r="E10" s="38"/>
      <c r="F10" s="34"/>
      <c r="G10" s="38"/>
      <c r="H10" s="39"/>
      <c r="I10" s="53"/>
      <c r="J10" s="51"/>
    </row>
    <row r="11" spans="1:10" ht="30" customHeight="1">
      <c r="A11" s="29" t="str">
        <f>IF(ISNUMBER(A10),IF(Members!A10+1&gt;'Group info'!$C$14,"Edit Nr. Of Members on sheet Group info",Members!A10+1),"")</f>
        <v/>
      </c>
      <c r="B11" s="38"/>
      <c r="C11" s="38"/>
      <c r="D11" s="34"/>
      <c r="E11" s="38"/>
      <c r="F11" s="34"/>
      <c r="G11" s="38"/>
      <c r="H11" s="39"/>
      <c r="I11" s="53"/>
      <c r="J11" s="51"/>
    </row>
    <row r="12" spans="1:10" ht="30" customHeight="1">
      <c r="A12" s="29" t="str">
        <f>IF(ISNUMBER(A11),IF(Members!A11+1&gt;'Group info'!$C$14,"Edit Nr. Of Members on sheet Group info",Members!A11+1),"")</f>
        <v/>
      </c>
      <c r="B12" s="38"/>
      <c r="C12" s="38"/>
      <c r="D12" s="34"/>
      <c r="E12" s="38"/>
      <c r="F12" s="34"/>
      <c r="G12" s="38"/>
      <c r="H12" s="39"/>
      <c r="I12" s="53"/>
      <c r="J12" s="51"/>
    </row>
    <row r="13" spans="1:10" ht="30" customHeight="1">
      <c r="A13" s="29" t="str">
        <f>IF(ISNUMBER(A12),IF(Members!A12+1&gt;'Group info'!$C$14,"Edit Nr. Of Members on sheet Group info",Members!A12+1),"")</f>
        <v/>
      </c>
      <c r="B13" s="38"/>
      <c r="C13" s="38"/>
      <c r="D13" s="34"/>
      <c r="E13" s="38"/>
      <c r="F13" s="34"/>
      <c r="G13" s="38"/>
      <c r="H13" s="39"/>
      <c r="I13" s="53"/>
      <c r="J13" s="51"/>
    </row>
    <row r="14" spans="1:10" ht="30" customHeight="1">
      <c r="A14" s="29" t="str">
        <f>IF(ISNUMBER(A13),IF(Members!A13+1&gt;'Group info'!$C$14,"Edit Nr. Of Members on sheet Group info",Members!A13+1),"")</f>
        <v/>
      </c>
      <c r="B14" s="38"/>
      <c r="C14" s="38"/>
      <c r="D14" s="34"/>
      <c r="E14" s="38"/>
      <c r="F14" s="34"/>
      <c r="G14" s="38"/>
      <c r="H14" s="39"/>
      <c r="I14" s="53"/>
      <c r="J14" s="51"/>
    </row>
    <row r="15" spans="1:10" ht="30" customHeight="1">
      <c r="A15" s="29" t="str">
        <f>IF(ISNUMBER(A14),IF(Members!A14+1&gt;'Group info'!$C$14,"Edit Nr. Of Members on sheet Group info",Members!A14+1),"")</f>
        <v/>
      </c>
      <c r="B15" s="38"/>
      <c r="C15" s="38"/>
      <c r="D15" s="34"/>
      <c r="E15" s="38"/>
      <c r="F15" s="34"/>
      <c r="G15" s="38"/>
      <c r="H15" s="39"/>
      <c r="I15" s="53"/>
      <c r="J15" s="51"/>
    </row>
    <row r="16" spans="1:10" ht="30" customHeight="1">
      <c r="A16" s="29" t="str">
        <f>IF(ISNUMBER(A15),IF(Members!A15+1&gt;'Group info'!$C$14,"Edit Nr. Of Members on sheet Group info",Members!A15+1),"")</f>
        <v/>
      </c>
      <c r="B16" s="38"/>
      <c r="C16" s="38"/>
      <c r="D16" s="34"/>
      <c r="E16" s="38"/>
      <c r="F16" s="34"/>
      <c r="G16" s="38"/>
      <c r="H16" s="39"/>
      <c r="I16" s="53"/>
      <c r="J16" s="51"/>
    </row>
    <row r="17" spans="1:10" ht="30" customHeight="1">
      <c r="A17" s="29" t="str">
        <f>IF(ISNUMBER(A16),IF(Members!A16+1&gt;'Group info'!$C$14,"Edit Nr. Of Members on sheet Group info",Members!A16+1),"")</f>
        <v/>
      </c>
      <c r="B17" s="38"/>
      <c r="C17" s="38"/>
      <c r="D17" s="34"/>
      <c r="E17" s="38"/>
      <c r="F17" s="34"/>
      <c r="G17" s="38"/>
      <c r="H17" s="39"/>
      <c r="I17" s="53"/>
      <c r="J17" s="51"/>
    </row>
    <row r="18" spans="1:10" ht="30" customHeight="1">
      <c r="A18" s="29" t="str">
        <f>IF(ISNUMBER(A17),IF(Members!A17+1&gt;'Group info'!$C$14,"Edit Nr. Of Members on sheet Group info",Members!A17+1),"")</f>
        <v/>
      </c>
      <c r="B18" s="38"/>
      <c r="C18" s="38"/>
      <c r="D18" s="34"/>
      <c r="E18" s="38"/>
      <c r="F18" s="34"/>
      <c r="G18" s="38"/>
      <c r="H18" s="39"/>
      <c r="I18" s="53"/>
      <c r="J18" s="51"/>
    </row>
    <row r="19" spans="1:10" ht="30" customHeight="1">
      <c r="A19" s="29" t="str">
        <f>IF(ISNUMBER(A18),IF(Members!A18+1&gt;'Group info'!$C$14,"Edit Nr. Of Members on sheet Group info",Members!A18+1),"")</f>
        <v/>
      </c>
      <c r="B19" s="38"/>
      <c r="C19" s="38"/>
      <c r="D19" s="34"/>
      <c r="E19" s="38"/>
      <c r="F19" s="34"/>
      <c r="G19" s="38"/>
      <c r="H19" s="39"/>
      <c r="I19" s="53"/>
      <c r="J19" s="51"/>
    </row>
    <row r="20" spans="1:10" ht="30" customHeight="1">
      <c r="A20" s="29" t="str">
        <f>IF(ISNUMBER(A19),IF(Members!A19+1&gt;'Group info'!$C$14,"Edit Nr. Of Members on sheet Group info",Members!A19+1),"")</f>
        <v/>
      </c>
      <c r="B20" s="38"/>
      <c r="C20" s="38"/>
      <c r="D20" s="34"/>
      <c r="E20" s="38"/>
      <c r="F20" s="34"/>
      <c r="G20" s="38"/>
      <c r="H20" s="39"/>
      <c r="I20" s="53"/>
      <c r="J20" s="51"/>
    </row>
    <row r="21" spans="1:10" ht="30" customHeight="1">
      <c r="A21" s="29" t="str">
        <f>IF(ISNUMBER(A20),IF(Members!A20+1&gt;'Group info'!$C$14,"Edit Nr. Of Members on sheet Group info",Members!A20+1),"")</f>
        <v/>
      </c>
      <c r="B21" s="38"/>
      <c r="C21" s="38"/>
      <c r="D21" s="34"/>
      <c r="E21" s="38"/>
      <c r="F21" s="34"/>
      <c r="G21" s="38"/>
      <c r="H21" s="39"/>
      <c r="I21" s="53"/>
      <c r="J21" s="51"/>
    </row>
    <row r="22" spans="1:10" ht="30" customHeight="1">
      <c r="A22" s="29" t="str">
        <f>IF(ISNUMBER(A21),IF(Members!A21+1&gt;'Group info'!$C$14,"Edit Nr. Of Members on sheet Group info",Members!A21+1),"")</f>
        <v/>
      </c>
      <c r="B22" s="38"/>
      <c r="C22" s="38"/>
      <c r="D22" s="34"/>
      <c r="E22" s="38"/>
      <c r="F22" s="34"/>
      <c r="G22" s="38"/>
      <c r="H22" s="39"/>
      <c r="I22" s="53"/>
      <c r="J22" s="51"/>
    </row>
    <row r="23" spans="1:10" ht="30" customHeight="1">
      <c r="A23" s="29" t="str">
        <f>IF(ISNUMBER(A22),IF(Members!A22+1&gt;'Group info'!$C$14,"Edit Nr. Of Members on sheet Group info",Members!A22+1),"")</f>
        <v/>
      </c>
      <c r="B23" s="38"/>
      <c r="C23" s="38"/>
      <c r="D23" s="34"/>
      <c r="E23" s="38"/>
      <c r="F23" s="34"/>
      <c r="G23" s="38"/>
      <c r="H23" s="39"/>
      <c r="I23" s="53"/>
      <c r="J23" s="51"/>
    </row>
    <row r="24" spans="1:10" ht="30" customHeight="1">
      <c r="A24" s="29" t="str">
        <f>IF(ISNUMBER(A23),IF(Members!A23+1&gt;'Group info'!$C$14,"Edit Nr. Of Members on sheet Group info",Members!A23+1),"")</f>
        <v/>
      </c>
      <c r="B24" s="38"/>
      <c r="C24" s="38"/>
      <c r="D24" s="34"/>
      <c r="E24" s="38"/>
      <c r="F24" s="34"/>
      <c r="G24" s="38"/>
      <c r="H24" s="39"/>
      <c r="I24" s="53"/>
      <c r="J24" s="51"/>
    </row>
    <row r="25" spans="1:10" ht="30" customHeight="1">
      <c r="A25" s="29" t="str">
        <f>IF(ISNUMBER(A24),IF(Members!A24+1&gt;'Group info'!$C$14,"Edit Nr. Of Members on sheet Group info",Members!A24+1),"")</f>
        <v/>
      </c>
      <c r="B25" s="38"/>
      <c r="C25" s="38"/>
      <c r="D25" s="34"/>
      <c r="E25" s="38"/>
      <c r="F25" s="34"/>
      <c r="G25" s="38"/>
      <c r="H25" s="39"/>
      <c r="I25" s="53"/>
      <c r="J25" s="51"/>
    </row>
    <row r="26" spans="1:10" ht="30" customHeight="1">
      <c r="A26" s="29" t="str">
        <f>IF(ISNUMBER(A25),IF(Members!A25+1&gt;'Group info'!$C$14,"Edit Nr. Of Members on sheet Group info",Members!A25+1),"")</f>
        <v/>
      </c>
      <c r="B26" s="38"/>
      <c r="C26" s="38"/>
      <c r="D26" s="34"/>
      <c r="E26" s="38"/>
      <c r="F26" s="34"/>
      <c r="G26" s="38"/>
      <c r="H26" s="39"/>
      <c r="I26" s="53"/>
      <c r="J26" s="51"/>
    </row>
    <row r="27" spans="1:10" ht="30" customHeight="1">
      <c r="A27" s="29" t="str">
        <f>IF(ISNUMBER(A26),IF(Members!A26+1&gt;'Group info'!$C$14,"Edit Nr. Of Members on sheet Group info",Members!A26+1),"")</f>
        <v/>
      </c>
      <c r="B27" s="38"/>
      <c r="C27" s="38"/>
      <c r="D27" s="34"/>
      <c r="E27" s="38"/>
      <c r="F27" s="34"/>
      <c r="G27" s="38"/>
      <c r="H27" s="39"/>
      <c r="I27" s="53"/>
      <c r="J27" s="51"/>
    </row>
    <row r="28" spans="1:10" ht="30" customHeight="1">
      <c r="A28" s="29" t="str">
        <f>IF(ISNUMBER(A27),IF(Members!A27+1&gt;'Group info'!$C$14,"Edit Nr. Of Members on sheet Group info",Members!A27+1),"")</f>
        <v/>
      </c>
      <c r="B28" s="38"/>
      <c r="C28" s="38"/>
      <c r="D28" s="34"/>
      <c r="E28" s="38"/>
      <c r="F28" s="34"/>
      <c r="G28" s="38"/>
      <c r="H28" s="39"/>
      <c r="I28" s="53"/>
      <c r="J28" s="51"/>
    </row>
    <row r="29" spans="1:10" ht="30" customHeight="1">
      <c r="A29" s="29" t="str">
        <f>IF(ISNUMBER(A28),IF(Members!A28+1&gt;'Group info'!$C$14,"Edit Nr. Of Members on sheet Group info",Members!A28+1),"")</f>
        <v/>
      </c>
      <c r="B29" s="38"/>
      <c r="C29" s="38"/>
      <c r="D29" s="34"/>
      <c r="E29" s="38"/>
      <c r="F29" s="34"/>
      <c r="G29" s="38"/>
      <c r="H29" s="39"/>
      <c r="I29" s="53"/>
      <c r="J29" s="51"/>
    </row>
    <row r="30" spans="1:10" ht="30" customHeight="1">
      <c r="A30" s="29" t="str">
        <f>IF(ISNUMBER(A29),IF(Members!A29+1&gt;'Group info'!$C$14,"Edit Nr. Of Members on sheet Group info",Members!A29+1),"")</f>
        <v/>
      </c>
      <c r="B30" s="38"/>
      <c r="C30" s="38"/>
      <c r="D30" s="34"/>
      <c r="E30" s="38"/>
      <c r="F30" s="34"/>
      <c r="G30" s="38"/>
      <c r="H30" s="39"/>
      <c r="I30" s="53"/>
      <c r="J30" s="51"/>
    </row>
    <row r="31" spans="1:10" ht="30" customHeight="1">
      <c r="A31" s="29" t="str">
        <f>IF(ISNUMBER(A30),IF(Members!A30+1&gt;'Group info'!$C$14,"Edit Nr. Of Members on sheet Group info",Members!A30+1),"")</f>
        <v/>
      </c>
      <c r="B31" s="38"/>
      <c r="C31" s="38"/>
      <c r="D31" s="34"/>
      <c r="E31" s="38"/>
      <c r="F31" s="34"/>
      <c r="G31" s="38"/>
      <c r="H31" s="39"/>
      <c r="I31" s="53"/>
      <c r="J31" s="51"/>
    </row>
    <row r="32" spans="1:10" ht="30" customHeight="1">
      <c r="A32" s="29" t="str">
        <f>IF(ISNUMBER(A31),IF(Members!A31+1&gt;'Group info'!$C$14,"Edit Nr. Of Members on sheet Group info",Members!A31+1),"")</f>
        <v/>
      </c>
      <c r="B32" s="38"/>
      <c r="C32" s="38"/>
      <c r="D32" s="34"/>
      <c r="E32" s="38"/>
      <c r="F32" s="34"/>
      <c r="G32" s="38"/>
      <c r="H32" s="39"/>
      <c r="I32" s="53"/>
      <c r="J32" s="51"/>
    </row>
    <row r="33" spans="1:10" ht="30" customHeight="1">
      <c r="A33" s="29" t="str">
        <f>IF(ISNUMBER(A32),IF(Members!A32+1&gt;'Group info'!$C$14,"Edit Nr. Of Members on sheet Group info",Members!A32+1),"")</f>
        <v/>
      </c>
      <c r="B33" s="38"/>
      <c r="C33" s="38"/>
      <c r="D33" s="34"/>
      <c r="E33" s="38"/>
      <c r="F33" s="34"/>
      <c r="G33" s="38"/>
      <c r="H33" s="39"/>
      <c r="I33" s="53"/>
      <c r="J33" s="51"/>
    </row>
    <row r="34" spans="1:10" ht="30" customHeight="1">
      <c r="A34" s="29" t="str">
        <f>IF(ISNUMBER(A33),IF(Members!A33+1&gt;'Group info'!$C$14,"Edit Nr. Of Members on sheet Group info",Members!A33+1),"")</f>
        <v/>
      </c>
      <c r="B34" s="38"/>
      <c r="C34" s="38"/>
      <c r="D34" s="34"/>
      <c r="E34" s="38"/>
      <c r="F34" s="34"/>
      <c r="G34" s="38"/>
      <c r="H34" s="39"/>
      <c r="I34" s="53"/>
      <c r="J34" s="51"/>
    </row>
    <row r="35" spans="1:10" ht="30" customHeight="1">
      <c r="A35" s="29" t="str">
        <f>IF(ISNUMBER(A34),IF(Members!A34+1&gt;'Group info'!$C$14,"Edit Nr. Of Members on sheet Group info",Members!A34+1),"")</f>
        <v/>
      </c>
      <c r="B35" s="38"/>
      <c r="C35" s="38"/>
      <c r="D35" s="34"/>
      <c r="E35" s="38"/>
      <c r="F35" s="34"/>
      <c r="G35" s="38"/>
      <c r="H35" s="39"/>
      <c r="I35" s="53"/>
      <c r="J35" s="51"/>
    </row>
    <row r="36" spans="1:10" ht="30" customHeight="1">
      <c r="A36" s="29" t="str">
        <f>IF(ISNUMBER(A35),IF(Members!A35+1&gt;'Group info'!$C$14,"Edit Nr. Of Members on sheet Group info",Members!A35+1),"")</f>
        <v/>
      </c>
      <c r="B36" s="38"/>
      <c r="C36" s="38"/>
      <c r="D36" s="34"/>
      <c r="E36" s="38"/>
      <c r="F36" s="34"/>
      <c r="G36" s="38"/>
      <c r="H36" s="39"/>
      <c r="I36" s="53"/>
      <c r="J36" s="51"/>
    </row>
    <row r="37" spans="1:10" ht="30" customHeight="1">
      <c r="A37" s="29" t="str">
        <f>IF(ISNUMBER(A36),IF(Members!A36+1&gt;'Group info'!$C$14,"Edit Nr. Of Members on sheet Group info",Members!A36+1),"")</f>
        <v/>
      </c>
      <c r="B37" s="38"/>
      <c r="C37" s="38"/>
      <c r="D37" s="34"/>
      <c r="E37" s="38"/>
      <c r="F37" s="34"/>
      <c r="G37" s="38"/>
      <c r="H37" s="39"/>
      <c r="I37" s="53"/>
      <c r="J37" s="51"/>
    </row>
    <row r="38" spans="1:10" ht="30" customHeight="1">
      <c r="A38" s="29" t="str">
        <f>IF(ISNUMBER(A37),IF(Members!A37+1&gt;'Group info'!$C$14,"Edit Nr. Of Members on sheet Group info",Members!A37+1),"")</f>
        <v/>
      </c>
      <c r="B38" s="38"/>
      <c r="C38" s="38"/>
      <c r="D38" s="34"/>
      <c r="E38" s="38"/>
      <c r="F38" s="34"/>
      <c r="G38" s="38"/>
      <c r="H38" s="39"/>
      <c r="I38" s="53"/>
      <c r="J38" s="51"/>
    </row>
    <row r="39" spans="1:10" ht="30" customHeight="1">
      <c r="A39" s="29" t="str">
        <f>IF(ISNUMBER(A38),IF(Members!A38+1&gt;'Group info'!$C$14,"Edit Nr. Of Members on sheet Group info",Members!A38+1),"")</f>
        <v/>
      </c>
      <c r="B39" s="38"/>
      <c r="C39" s="38"/>
      <c r="D39" s="34"/>
      <c r="E39" s="38"/>
      <c r="F39" s="34"/>
      <c r="G39" s="38"/>
      <c r="H39" s="39"/>
      <c r="I39" s="53"/>
      <c r="J39" s="51"/>
    </row>
    <row r="40" spans="1:10" ht="30" customHeight="1">
      <c r="A40" s="29" t="str">
        <f>IF(ISNUMBER(A39),IF(Members!A39+1&gt;'Group info'!$C$14,"Edit Nr. Of Members on sheet Group info",Members!A39+1),"")</f>
        <v/>
      </c>
      <c r="B40" s="38"/>
      <c r="C40" s="38"/>
      <c r="D40" s="34"/>
      <c r="E40" s="38"/>
      <c r="F40" s="34"/>
      <c r="G40" s="38"/>
      <c r="H40" s="39"/>
      <c r="I40" s="53"/>
      <c r="J40" s="51"/>
    </row>
    <row r="41" spans="1:10" ht="30" customHeight="1">
      <c r="A41" s="29" t="str">
        <f>IF(ISNUMBER(A40),IF(Members!A40+1&gt;'Group info'!$C$14,"Edit Nr. Of Members on sheet Group info",Members!A40+1),"")</f>
        <v/>
      </c>
      <c r="B41" s="38"/>
      <c r="C41" s="38"/>
      <c r="D41" s="34"/>
      <c r="E41" s="38"/>
      <c r="F41" s="34"/>
      <c r="G41" s="38"/>
      <c r="H41" s="39"/>
      <c r="I41" s="53"/>
      <c r="J41" s="51"/>
    </row>
    <row r="42" spans="1:10" ht="30" customHeight="1">
      <c r="A42" s="29" t="str">
        <f>IF(ISNUMBER(A41),IF(Members!A41+1&gt;'Group info'!$C$14,"Edit Nr. Of Members on sheet Group info",Members!A41+1),"")</f>
        <v/>
      </c>
      <c r="B42" s="38"/>
      <c r="C42" s="38"/>
      <c r="D42" s="34"/>
      <c r="E42" s="38"/>
      <c r="F42" s="34"/>
      <c r="G42" s="38"/>
      <c r="H42" s="39"/>
      <c r="I42" s="53"/>
      <c r="J42" s="51"/>
    </row>
    <row r="43" spans="1:10" ht="30" customHeight="1">
      <c r="A43" s="29" t="str">
        <f>IF(ISNUMBER(A42),IF(Members!A42+1&gt;'Group info'!$C$14,"Edit Nr. Of Members on sheet Group info",Members!A42+1),"")</f>
        <v/>
      </c>
      <c r="B43" s="38"/>
      <c r="C43" s="38"/>
      <c r="D43" s="34"/>
      <c r="E43" s="38"/>
      <c r="F43" s="34"/>
      <c r="G43" s="38"/>
      <c r="H43" s="39"/>
      <c r="I43" s="53"/>
      <c r="J43" s="51"/>
    </row>
    <row r="44" spans="1:10" ht="30" customHeight="1">
      <c r="A44" s="29" t="str">
        <f>IF(ISNUMBER(A43),IF(Members!A43+1&gt;'Group info'!$C$14,"Edit Nr. Of Members on sheet Group info",Members!A43+1),"")</f>
        <v/>
      </c>
      <c r="B44" s="38"/>
      <c r="C44" s="38"/>
      <c r="D44" s="34"/>
      <c r="E44" s="38"/>
      <c r="F44" s="34"/>
      <c r="G44" s="38"/>
      <c r="H44" s="39"/>
      <c r="I44" s="53"/>
      <c r="J44" s="51"/>
    </row>
    <row r="45" spans="1:10" ht="30" customHeight="1">
      <c r="A45" s="29" t="str">
        <f>IF(ISNUMBER(A44),IF(Members!A44+1&gt;'Group info'!$C$14,"Edit Nr. Of Members on sheet Group info",Members!A44+1),"")</f>
        <v/>
      </c>
      <c r="B45" s="38"/>
      <c r="C45" s="38"/>
      <c r="D45" s="34"/>
      <c r="E45" s="38"/>
      <c r="F45" s="34"/>
      <c r="G45" s="38"/>
      <c r="H45" s="39"/>
      <c r="I45" s="53"/>
      <c r="J45" s="51"/>
    </row>
    <row r="46" spans="1:10" ht="30" customHeight="1">
      <c r="A46" s="29" t="str">
        <f>IF(ISNUMBER(A45),IF(Members!A45+1&gt;'Group info'!$C$14,"Edit Nr. Of Members on sheet Group info",Members!A45+1),"")</f>
        <v/>
      </c>
      <c r="B46" s="38"/>
      <c r="C46" s="38"/>
      <c r="D46" s="34"/>
      <c r="E46" s="38"/>
      <c r="F46" s="34"/>
      <c r="G46" s="38"/>
      <c r="H46" s="39"/>
      <c r="I46" s="53"/>
      <c r="J46" s="51"/>
    </row>
    <row r="47" spans="1:10" ht="30" customHeight="1">
      <c r="A47" s="29" t="str">
        <f>IF(ISNUMBER(A46),IF(Members!A46+1&gt;'Group info'!$C$14,"Edit Nr. Of Members on sheet Group info",Members!A46+1),"")</f>
        <v/>
      </c>
      <c r="B47" s="38"/>
      <c r="C47" s="38"/>
      <c r="D47" s="34"/>
      <c r="E47" s="38"/>
      <c r="F47" s="34"/>
      <c r="G47" s="38"/>
      <c r="H47" s="39"/>
      <c r="I47" s="53"/>
      <c r="J47" s="51"/>
    </row>
    <row r="48" spans="1:10" ht="30" customHeight="1">
      <c r="A48" s="29" t="str">
        <f>IF(ISNUMBER(A47),IF(Members!A47+1&gt;'Group info'!$C$14,"Edit Nr. Of Members on sheet Group info",Members!A47+1),"")</f>
        <v/>
      </c>
      <c r="B48" s="38"/>
      <c r="C48" s="38"/>
      <c r="D48" s="34"/>
      <c r="E48" s="38"/>
      <c r="F48" s="34"/>
      <c r="G48" s="38"/>
      <c r="H48" s="39"/>
      <c r="I48" s="53"/>
      <c r="J48" s="51"/>
    </row>
    <row r="49" spans="1:10" ht="30" customHeight="1">
      <c r="A49" s="29" t="str">
        <f>IF(ISNUMBER(A48),IF(Members!A48+1&gt;'Group info'!$C$14,"Edit Nr. Of Members on sheet Group info",Members!A48+1),"")</f>
        <v/>
      </c>
      <c r="B49" s="38"/>
      <c r="C49" s="38"/>
      <c r="D49" s="34"/>
      <c r="E49" s="38"/>
      <c r="F49" s="34"/>
      <c r="G49" s="38"/>
      <c r="H49" s="39"/>
      <c r="I49" s="53"/>
      <c r="J49" s="51"/>
    </row>
    <row r="50" spans="1:10" ht="30" customHeight="1">
      <c r="A50" s="29" t="str">
        <f>IF(ISNUMBER(A49),IF(Members!A49+1&gt;'Group info'!$C$14,"Edit Nr. Of Members on sheet Group info",Members!A49+1),"")</f>
        <v/>
      </c>
      <c r="B50" s="38"/>
      <c r="C50" s="38"/>
      <c r="D50" s="34"/>
      <c r="E50" s="38"/>
      <c r="F50" s="34"/>
      <c r="G50" s="38"/>
      <c r="H50" s="39"/>
      <c r="I50" s="53"/>
      <c r="J50" s="51"/>
    </row>
    <row r="51" spans="1:10" ht="30" customHeight="1">
      <c r="A51" s="29" t="str">
        <f>IF(ISNUMBER(A50),IF(Members!A50+1&gt;'Group info'!$C$14,"Edit Nr. Of Members on sheet Group info",Members!A50+1),"")</f>
        <v/>
      </c>
      <c r="B51" s="38"/>
      <c r="C51" s="38"/>
      <c r="D51" s="34"/>
      <c r="E51" s="38"/>
      <c r="F51" s="34"/>
      <c r="G51" s="38"/>
      <c r="H51" s="39"/>
      <c r="I51" s="53"/>
      <c r="J51" s="51"/>
    </row>
    <row r="52" spans="1:10" ht="30" customHeight="1">
      <c r="A52" s="29" t="str">
        <f>IF(ISNUMBER(A51),IF(Members!A51+1&gt;'Group info'!$C$14,"Edit Nr. Of Members on sheet Group info",Members!A51+1),"")</f>
        <v/>
      </c>
      <c r="B52" s="38"/>
      <c r="C52" s="38"/>
      <c r="D52" s="34"/>
      <c r="E52" s="38"/>
      <c r="F52" s="34"/>
      <c r="G52" s="38"/>
      <c r="H52" s="39"/>
      <c r="I52" s="53"/>
      <c r="J52" s="51"/>
    </row>
    <row r="53" spans="1:10" ht="30" customHeight="1">
      <c r="A53" s="29" t="str">
        <f>IF(ISNUMBER(A52),IF(Members!A52+1&gt;'Group info'!$C$14,"Edit Nr. Of Members on sheet Group info",Members!A52+1),"")</f>
        <v/>
      </c>
      <c r="B53" s="38"/>
      <c r="C53" s="38"/>
      <c r="D53" s="34"/>
      <c r="E53" s="38"/>
      <c r="F53" s="34"/>
      <c r="G53" s="38"/>
      <c r="H53" s="39"/>
      <c r="I53" s="53"/>
      <c r="J53" s="51"/>
    </row>
    <row r="54" spans="1:10" ht="30" customHeight="1">
      <c r="A54" s="29" t="str">
        <f>IF(ISNUMBER(A53),IF(Members!A53+1&gt;'Group info'!$C$14,"Edit Nr. Of Members on sheet Group info",Members!A53+1),"")</f>
        <v/>
      </c>
      <c r="B54" s="38"/>
      <c r="C54" s="38"/>
      <c r="D54" s="34"/>
      <c r="E54" s="38"/>
      <c r="F54" s="34"/>
      <c r="G54" s="38"/>
      <c r="H54" s="39"/>
      <c r="I54" s="53"/>
      <c r="J54" s="51"/>
    </row>
    <row r="55" spans="1:10" ht="30" customHeight="1">
      <c r="A55" s="29" t="str">
        <f>IF(ISNUMBER(A54),IF(Members!A54+1&gt;'Group info'!$C$14,"Edit Nr. Of Members on sheet Group info",Members!A54+1),"")</f>
        <v/>
      </c>
      <c r="B55" s="38"/>
      <c r="C55" s="38"/>
      <c r="D55" s="34"/>
      <c r="E55" s="38"/>
      <c r="F55" s="34"/>
      <c r="G55" s="38"/>
      <c r="H55" s="39"/>
      <c r="I55" s="53"/>
      <c r="J55" s="51"/>
    </row>
    <row r="56" spans="1:10" ht="30" customHeight="1">
      <c r="A56" s="29" t="str">
        <f>IF(ISNUMBER(A55),IF(Members!A55+1&gt;'Group info'!$C$14,"Edit Nr. Of Members on sheet Group info",Members!A55+1),"")</f>
        <v/>
      </c>
      <c r="B56" s="38"/>
      <c r="C56" s="38"/>
      <c r="D56" s="34"/>
      <c r="E56" s="38"/>
      <c r="F56" s="34"/>
      <c r="G56" s="38"/>
      <c r="H56" s="39"/>
      <c r="I56" s="53"/>
      <c r="J56" s="51"/>
    </row>
    <row r="57" spans="1:10" ht="30" customHeight="1">
      <c r="A57" s="29" t="str">
        <f>IF(ISNUMBER(A56),IF(Members!A56+1&gt;'Group info'!$C$14,"Edit Nr. Of Members on sheet Group info",Members!A56+1),"")</f>
        <v/>
      </c>
      <c r="B57" s="38"/>
      <c r="C57" s="38"/>
      <c r="D57" s="34"/>
      <c r="E57" s="38"/>
      <c r="F57" s="34"/>
      <c r="G57" s="38"/>
      <c r="H57" s="39"/>
      <c r="I57" s="53"/>
      <c r="J57" s="51"/>
    </row>
    <row r="58" spans="1:10" ht="30" customHeight="1">
      <c r="A58" s="29" t="str">
        <f>IF(ISNUMBER(A57),IF(Members!A57+1&gt;'Group info'!$C$14,"Edit Nr. Of Members on sheet Group info",Members!A57+1),"")</f>
        <v/>
      </c>
      <c r="B58" s="38"/>
      <c r="C58" s="38"/>
      <c r="D58" s="34"/>
      <c r="E58" s="38"/>
      <c r="F58" s="34"/>
      <c r="G58" s="38"/>
      <c r="H58" s="39"/>
      <c r="I58" s="53"/>
      <c r="J58" s="51"/>
    </row>
    <row r="59" spans="1:10" ht="30" customHeight="1">
      <c r="A59" s="29" t="str">
        <f>IF(ISNUMBER(A58),IF(Members!A58+1&gt;'Group info'!$C$14,"Edit Nr. Of Members on sheet Group info",Members!A58+1),"")</f>
        <v/>
      </c>
      <c r="B59" s="38"/>
      <c r="C59" s="38"/>
      <c r="D59" s="34"/>
      <c r="E59" s="38"/>
      <c r="F59" s="34"/>
      <c r="G59" s="38"/>
      <c r="H59" s="39"/>
      <c r="I59" s="53"/>
      <c r="J59" s="51"/>
    </row>
    <row r="60" spans="1:10" ht="30" customHeight="1">
      <c r="A60" s="29" t="str">
        <f>IF(ISNUMBER(A59),IF(Members!A59+1&gt;'Group info'!$C$14,"Edit Nr. Of Members on sheet Group info",Members!A59+1),"")</f>
        <v/>
      </c>
      <c r="B60" s="38"/>
      <c r="C60" s="38"/>
      <c r="D60" s="34"/>
      <c r="E60" s="38"/>
      <c r="F60" s="34"/>
      <c r="G60" s="38"/>
      <c r="H60" s="39"/>
      <c r="I60" s="53"/>
      <c r="J60" s="51"/>
    </row>
    <row r="61" spans="1:10" ht="30" customHeight="1">
      <c r="A61" s="29" t="str">
        <f>IF(ISNUMBER(A60),IF(Members!A60+1&gt;'Group info'!$C$14,"Edit Nr. Of Members on sheet Group info",Members!A60+1),"")</f>
        <v/>
      </c>
      <c r="B61" s="38"/>
      <c r="C61" s="38"/>
      <c r="D61" s="34"/>
      <c r="E61" s="38"/>
      <c r="F61" s="34"/>
      <c r="G61" s="38"/>
      <c r="H61" s="39"/>
      <c r="I61" s="53"/>
      <c r="J61" s="51"/>
    </row>
    <row r="62" spans="1:10" ht="30" customHeight="1">
      <c r="A62" s="29" t="str">
        <f>IF(ISNUMBER(A61),IF(Members!A61+1&gt;'Group info'!$C$14,"Edit Nr. Of Members on sheet Group info",Members!A61+1),"")</f>
        <v/>
      </c>
      <c r="B62" s="38"/>
      <c r="C62" s="38"/>
      <c r="D62" s="34"/>
      <c r="E62" s="38"/>
      <c r="F62" s="34"/>
      <c r="G62" s="38"/>
      <c r="H62" s="39"/>
      <c r="I62" s="53"/>
      <c r="J62" s="51"/>
    </row>
    <row r="63" spans="1:10" ht="30" customHeight="1">
      <c r="A63" s="29" t="str">
        <f>IF(ISNUMBER(A62),IF(Members!A62+1&gt;'Group info'!$C$14,"Edit Nr. Of Members on sheet Group info",Members!A62+1),"")</f>
        <v/>
      </c>
      <c r="B63" s="38"/>
      <c r="C63" s="38"/>
      <c r="D63" s="34"/>
      <c r="E63" s="38"/>
      <c r="F63" s="34"/>
      <c r="G63" s="38"/>
      <c r="H63" s="39"/>
      <c r="I63" s="53"/>
      <c r="J63" s="51"/>
    </row>
    <row r="64" spans="1:10" ht="30" customHeight="1">
      <c r="A64" s="29" t="str">
        <f>IF(ISNUMBER(A63),IF(Members!A63+1&gt;'Group info'!$C$14,"Edit Nr. Of Members on sheet Group info",Members!A63+1),"")</f>
        <v/>
      </c>
      <c r="B64" s="38"/>
      <c r="C64" s="38"/>
      <c r="D64" s="34"/>
      <c r="E64" s="38"/>
      <c r="F64" s="34"/>
      <c r="G64" s="38"/>
      <c r="H64" s="39"/>
      <c r="I64" s="53"/>
      <c r="J64" s="51"/>
    </row>
    <row r="65" spans="1:10" ht="30" customHeight="1">
      <c r="A65" s="29" t="str">
        <f>IF(ISNUMBER(A64),IF(Members!A64+1&gt;'Group info'!$C$14,"Edit Nr. Of Members on sheet Group info",Members!A64+1),"")</f>
        <v/>
      </c>
      <c r="B65" s="38"/>
      <c r="C65" s="38"/>
      <c r="D65" s="34"/>
      <c r="E65" s="38"/>
      <c r="F65" s="34"/>
      <c r="G65" s="38"/>
      <c r="H65" s="39"/>
      <c r="I65" s="53"/>
      <c r="J65" s="51"/>
    </row>
    <row r="66" spans="1:10" ht="30" customHeight="1">
      <c r="A66" s="29" t="str">
        <f>IF(ISNUMBER(A65),IF(Members!A65+1&gt;'Group info'!$C$14,"Edit Nr. Of Members on sheet Group info",Members!A65+1),"")</f>
        <v/>
      </c>
      <c r="B66" s="38"/>
      <c r="C66" s="38"/>
      <c r="D66" s="34"/>
      <c r="E66" s="38"/>
      <c r="F66" s="34"/>
      <c r="G66" s="38"/>
      <c r="H66" s="39"/>
      <c r="I66" s="53"/>
      <c r="J66" s="51"/>
    </row>
    <row r="67" spans="1:10" ht="30" customHeight="1">
      <c r="A67" s="29" t="str">
        <f>IF(ISNUMBER(A66),IF(Members!A66+1&gt;'Group info'!$C$14,"Edit Nr. Of Members on sheet Group info",Members!A66+1),"")</f>
        <v/>
      </c>
      <c r="B67" s="38"/>
      <c r="C67" s="38"/>
      <c r="D67" s="34"/>
      <c r="E67" s="38"/>
      <c r="F67" s="34"/>
      <c r="G67" s="38"/>
      <c r="H67" s="39"/>
      <c r="I67" s="53"/>
      <c r="J67" s="51"/>
    </row>
    <row r="68" spans="1:10" ht="30" customHeight="1">
      <c r="A68" s="29" t="str">
        <f>IF(ISNUMBER(A67),IF(Members!A67+1&gt;'Group info'!$C$14,"Edit Nr. Of Members on sheet Group info",Members!A67+1),"")</f>
        <v/>
      </c>
      <c r="B68" s="38"/>
      <c r="C68" s="38"/>
      <c r="D68" s="34"/>
      <c r="E68" s="38"/>
      <c r="F68" s="34"/>
      <c r="G68" s="38"/>
      <c r="H68" s="39"/>
      <c r="I68" s="53"/>
      <c r="J68" s="51"/>
    </row>
    <row r="69" spans="1:10" ht="30" customHeight="1">
      <c r="A69" s="29" t="str">
        <f>IF(ISNUMBER(A68),IF(Members!A68+1&gt;'Group info'!$C$14,"Edit Nr. Of Members on sheet Group info",Members!A68+1),"")</f>
        <v/>
      </c>
      <c r="B69" s="38"/>
      <c r="C69" s="38"/>
      <c r="D69" s="34"/>
      <c r="E69" s="38"/>
      <c r="F69" s="34"/>
      <c r="G69" s="38"/>
      <c r="H69" s="39"/>
      <c r="I69" s="53"/>
      <c r="J69" s="51"/>
    </row>
    <row r="70" spans="1:10" ht="30" customHeight="1">
      <c r="A70" s="29" t="str">
        <f>IF(ISNUMBER(A69),IF(Members!A69+1&gt;'Group info'!$C$14,"Edit Nr. Of Members on sheet Group info",Members!A69+1),"")</f>
        <v/>
      </c>
      <c r="B70" s="38"/>
      <c r="C70" s="38"/>
      <c r="D70" s="34"/>
      <c r="E70" s="38"/>
      <c r="F70" s="34"/>
      <c r="G70" s="38"/>
      <c r="H70" s="39"/>
      <c r="I70" s="53"/>
      <c r="J70" s="51"/>
    </row>
    <row r="71" spans="1:10" ht="30" customHeight="1">
      <c r="A71" s="29" t="str">
        <f>IF(ISNUMBER(A70),IF(Members!A70+1&gt;'Group info'!$C$14,"Edit Nr. Of Members on sheet Group info",Members!A70+1),"")</f>
        <v/>
      </c>
      <c r="B71" s="38"/>
      <c r="C71" s="38"/>
      <c r="D71" s="34"/>
      <c r="E71" s="38"/>
      <c r="F71" s="34"/>
      <c r="G71" s="38"/>
      <c r="H71" s="39"/>
      <c r="I71" s="53"/>
      <c r="J71" s="51"/>
    </row>
    <row r="72" spans="1:10" ht="30" customHeight="1">
      <c r="A72" s="29" t="str">
        <f>IF(ISNUMBER(A71),IF(Members!A71+1&gt;'Group info'!$C$14,"Edit Nr. Of Members on sheet Group info",Members!A71+1),"")</f>
        <v/>
      </c>
      <c r="B72" s="38"/>
      <c r="C72" s="38"/>
      <c r="D72" s="34"/>
      <c r="E72" s="38"/>
      <c r="F72" s="34"/>
      <c r="G72" s="38"/>
      <c r="H72" s="39"/>
      <c r="I72" s="53"/>
      <c r="J72" s="51"/>
    </row>
    <row r="73" spans="1:10" ht="30" customHeight="1">
      <c r="A73" s="29" t="str">
        <f>IF(ISNUMBER(A72),IF(Members!A72+1&gt;'Group info'!$C$14,"Edit Nr. Of Members on sheet Group info",Members!A72+1),"")</f>
        <v/>
      </c>
      <c r="B73" s="38"/>
      <c r="C73" s="38"/>
      <c r="D73" s="34"/>
      <c r="E73" s="38"/>
      <c r="F73" s="34"/>
      <c r="G73" s="38"/>
      <c r="H73" s="39"/>
      <c r="I73" s="53"/>
      <c r="J73" s="51"/>
    </row>
    <row r="74" spans="1:10" ht="30" customHeight="1">
      <c r="A74" s="29" t="str">
        <f>IF(ISNUMBER(A73),IF(Members!A73+1&gt;'Group info'!$C$14,"Edit Nr. Of Members on sheet Group info",Members!A73+1),"")</f>
        <v/>
      </c>
      <c r="B74" s="38"/>
      <c r="C74" s="38"/>
      <c r="D74" s="34"/>
      <c r="E74" s="38"/>
      <c r="F74" s="34"/>
      <c r="G74" s="38"/>
      <c r="H74" s="39"/>
      <c r="I74" s="53"/>
      <c r="J74" s="51"/>
    </row>
    <row r="75" spans="1:10" ht="30" customHeight="1">
      <c r="A75" s="29" t="str">
        <f>IF(ISNUMBER(A74),IF(Members!A74+1&gt;'Group info'!$C$14,"Edit Nr. Of Members on sheet Group info",Members!A74+1),"")</f>
        <v/>
      </c>
      <c r="B75" s="38"/>
      <c r="C75" s="38"/>
      <c r="D75" s="34"/>
      <c r="E75" s="38"/>
      <c r="F75" s="34"/>
      <c r="G75" s="38"/>
      <c r="H75" s="39"/>
      <c r="I75" s="53"/>
      <c r="J75" s="51"/>
    </row>
    <row r="76" spans="1:10" ht="30" customHeight="1">
      <c r="A76" s="29" t="str">
        <f>IF(ISNUMBER(A75),IF(Members!A75+1&gt;'Group info'!$C$14,"Edit Nr. Of Members on sheet Group info",Members!A75+1),"")</f>
        <v/>
      </c>
      <c r="B76" s="38"/>
      <c r="C76" s="38"/>
      <c r="D76" s="34"/>
      <c r="E76" s="38"/>
      <c r="F76" s="34"/>
      <c r="G76" s="38"/>
      <c r="H76" s="39"/>
      <c r="I76" s="53"/>
      <c r="J76" s="51"/>
    </row>
    <row r="77" spans="1:10" ht="30" customHeight="1">
      <c r="A77" s="29" t="str">
        <f>IF(ISNUMBER(A76),IF(Members!A76+1&gt;'Group info'!$C$14,"Edit Nr. Of Members on sheet Group info",Members!A76+1),"")</f>
        <v/>
      </c>
      <c r="B77" s="38"/>
      <c r="C77" s="38"/>
      <c r="D77" s="34"/>
      <c r="E77" s="38"/>
      <c r="F77" s="34"/>
      <c r="G77" s="38"/>
      <c r="H77" s="39"/>
      <c r="I77" s="53"/>
      <c r="J77" s="51"/>
    </row>
    <row r="78" spans="1:10" ht="30" customHeight="1">
      <c r="A78" s="29" t="str">
        <f>IF(ISNUMBER(A77),IF(Members!A77+1&gt;'Group info'!$C$14,"Edit Nr. Of Members on sheet Group info",Members!A77+1),"")</f>
        <v/>
      </c>
      <c r="B78" s="38"/>
      <c r="C78" s="38"/>
      <c r="D78" s="34"/>
      <c r="E78" s="38"/>
      <c r="F78" s="34"/>
      <c r="G78" s="38"/>
      <c r="H78" s="39"/>
      <c r="I78" s="53"/>
      <c r="J78" s="51"/>
    </row>
    <row r="79" spans="1:10" ht="30" customHeight="1">
      <c r="A79" s="29" t="str">
        <f>IF(ISNUMBER(A78),IF(Members!A78+1&gt;'Group info'!$C$14,"Edit Nr. Of Members on sheet Group info",Members!A78+1),"")</f>
        <v/>
      </c>
      <c r="B79" s="38"/>
      <c r="C79" s="38"/>
      <c r="D79" s="34"/>
      <c r="E79" s="38"/>
      <c r="F79" s="34"/>
      <c r="G79" s="38"/>
      <c r="H79" s="39"/>
      <c r="I79" s="53"/>
      <c r="J79" s="51"/>
    </row>
    <row r="80" spans="1:10" ht="30" customHeight="1">
      <c r="A80" s="29" t="str">
        <f>IF(ISNUMBER(A79),IF(Members!A79+1&gt;'Group info'!$C$14,"Edit Nr. Of Members on sheet Group info",Members!A79+1),"")</f>
        <v/>
      </c>
      <c r="B80" s="38"/>
      <c r="C80" s="38"/>
      <c r="D80" s="34"/>
      <c r="E80" s="38"/>
      <c r="F80" s="34"/>
      <c r="G80" s="38"/>
      <c r="H80" s="39"/>
      <c r="I80" s="53"/>
      <c r="J80" s="51"/>
    </row>
    <row r="81" spans="1:10" ht="30" customHeight="1">
      <c r="A81" s="29" t="str">
        <f>IF(ISNUMBER(A80),IF(Members!A80+1&gt;'Group info'!$C$14,"Edit Nr. Of Members on sheet Group info",Members!A80+1),"")</f>
        <v/>
      </c>
      <c r="B81" s="38"/>
      <c r="C81" s="38"/>
      <c r="D81" s="34"/>
      <c r="E81" s="38"/>
      <c r="F81" s="34"/>
      <c r="G81" s="38"/>
      <c r="H81" s="39"/>
      <c r="I81" s="53"/>
      <c r="J81" s="51"/>
    </row>
    <row r="82" spans="1:10" ht="30" customHeight="1">
      <c r="A82" s="29" t="str">
        <f>IF(ISNUMBER(A81),IF(Members!A81+1&gt;'Group info'!$C$14,"Edit Nr. Of Members on sheet Group info",Members!A81+1),"")</f>
        <v/>
      </c>
      <c r="B82" s="38"/>
      <c r="C82" s="38"/>
      <c r="D82" s="34"/>
      <c r="E82" s="38"/>
      <c r="F82" s="34"/>
      <c r="G82" s="38"/>
      <c r="H82" s="39"/>
      <c r="I82" s="53"/>
      <c r="J82" s="51"/>
    </row>
    <row r="83" spans="1:10" ht="30" customHeight="1">
      <c r="A83" s="29" t="str">
        <f>IF(ISNUMBER(A82),IF(Members!A82+1&gt;'Group info'!$C$14,"Edit Nr. Of Members on sheet Group info",Members!A82+1),"")</f>
        <v/>
      </c>
      <c r="B83" s="38"/>
      <c r="C83" s="38"/>
      <c r="D83" s="34"/>
      <c r="E83" s="38"/>
      <c r="F83" s="34"/>
      <c r="G83" s="38"/>
      <c r="H83" s="39"/>
      <c r="I83" s="53"/>
      <c r="J83" s="51"/>
    </row>
    <row r="84" spans="1:10" ht="30" customHeight="1">
      <c r="A84" s="29" t="str">
        <f>IF(ISNUMBER(A83),IF(Members!A83+1&gt;'Group info'!$C$14,"Edit Nr. Of Members on sheet Group info",Members!A83+1),"")</f>
        <v/>
      </c>
      <c r="B84" s="38"/>
      <c r="C84" s="38"/>
      <c r="D84" s="34"/>
      <c r="E84" s="38"/>
      <c r="F84" s="34"/>
      <c r="G84" s="38"/>
      <c r="H84" s="39"/>
      <c r="I84" s="53"/>
      <c r="J84" s="51"/>
    </row>
    <row r="85" spans="1:10" ht="30" customHeight="1">
      <c r="A85" s="29" t="str">
        <f>IF(ISNUMBER(A84),IF(Members!A84+1&gt;'Group info'!$C$14,"Edit Nr. Of Members on sheet Group info",Members!A84+1),"")</f>
        <v/>
      </c>
      <c r="B85" s="38"/>
      <c r="C85" s="38"/>
      <c r="D85" s="34"/>
      <c r="E85" s="38"/>
      <c r="F85" s="34"/>
      <c r="G85" s="38"/>
      <c r="H85" s="39"/>
      <c r="I85" s="53"/>
      <c r="J85" s="51"/>
    </row>
    <row r="86" spans="1:10" ht="30" customHeight="1">
      <c r="A86" s="29" t="str">
        <f>IF(ISNUMBER(A85),IF(Members!A85+1&gt;'Group info'!$C$14,"Edit Nr. Of Members on sheet Group info",Members!A85+1),"")</f>
        <v/>
      </c>
      <c r="B86" s="38"/>
      <c r="C86" s="38"/>
      <c r="D86" s="34"/>
      <c r="E86" s="38"/>
      <c r="F86" s="34"/>
      <c r="G86" s="38"/>
      <c r="H86" s="39"/>
      <c r="I86" s="53"/>
      <c r="J86" s="51"/>
    </row>
    <row r="87" spans="1:10" ht="30" customHeight="1">
      <c r="A87" s="29" t="str">
        <f>IF(ISNUMBER(A86),IF(Members!A86+1&gt;'Group info'!$C$14,"Edit Nr. Of Members on sheet Group info",Members!A86+1),"")</f>
        <v/>
      </c>
      <c r="B87" s="38"/>
      <c r="C87" s="38"/>
      <c r="D87" s="34"/>
      <c r="E87" s="38"/>
      <c r="F87" s="34"/>
      <c r="G87" s="38"/>
      <c r="H87" s="39"/>
      <c r="I87" s="53"/>
      <c r="J87" s="51"/>
    </row>
    <row r="88" spans="1:10" ht="30" customHeight="1">
      <c r="A88" s="29" t="str">
        <f>IF(ISNUMBER(A87),IF(Members!A87+1&gt;'Group info'!$C$14,"Edit Nr. Of Members on sheet Group info",Members!A87+1),"")</f>
        <v/>
      </c>
      <c r="B88" s="38"/>
      <c r="C88" s="38"/>
      <c r="D88" s="34"/>
      <c r="E88" s="38"/>
      <c r="F88" s="34"/>
      <c r="G88" s="38"/>
      <c r="H88" s="39"/>
      <c r="I88" s="53"/>
      <c r="J88" s="51"/>
    </row>
    <row r="89" spans="1:10" ht="30" customHeight="1">
      <c r="A89" s="29" t="str">
        <f>IF(ISNUMBER(A88),IF(Members!A88+1&gt;'Group info'!$C$14,"Edit Nr. Of Members on sheet Group info",Members!A88+1),"")</f>
        <v/>
      </c>
      <c r="B89" s="38"/>
      <c r="C89" s="38"/>
      <c r="D89" s="34"/>
      <c r="E89" s="38"/>
      <c r="F89" s="34"/>
      <c r="G89" s="38"/>
      <c r="H89" s="39"/>
      <c r="I89" s="53"/>
      <c r="J89" s="51"/>
    </row>
    <row r="90" spans="1:10" ht="30" customHeight="1">
      <c r="A90" s="29" t="str">
        <f>IF(ISNUMBER(A89),IF(Members!A89+1&gt;'Group info'!$C$14,"Edit Nr. Of Members on sheet Group info",Members!A89+1),"")</f>
        <v/>
      </c>
      <c r="B90" s="38"/>
      <c r="C90" s="38"/>
      <c r="D90" s="34"/>
      <c r="E90" s="38"/>
      <c r="F90" s="34"/>
      <c r="G90" s="38"/>
      <c r="H90" s="39"/>
      <c r="I90" s="53"/>
      <c r="J90" s="51"/>
    </row>
    <row r="91" spans="1:10" ht="30" customHeight="1">
      <c r="A91" s="29" t="str">
        <f>IF(ISNUMBER(A90),IF(Members!A90+1&gt;'Group info'!$C$14,"Edit Nr. Of Members on sheet Group info",Members!A90+1),"")</f>
        <v/>
      </c>
      <c r="B91" s="38"/>
      <c r="C91" s="38"/>
      <c r="D91" s="34"/>
      <c r="E91" s="38"/>
      <c r="F91" s="34"/>
      <c r="G91" s="38"/>
      <c r="H91" s="39"/>
      <c r="I91" s="53"/>
      <c r="J91" s="51"/>
    </row>
    <row r="92" spans="1:10" ht="30" customHeight="1">
      <c r="A92" s="29" t="str">
        <f>IF(ISNUMBER(A91),IF(Members!A91+1&gt;'Group info'!$C$14,"Edit Nr. Of Members on sheet Group info",Members!A91+1),"")</f>
        <v/>
      </c>
      <c r="B92" s="38"/>
      <c r="C92" s="38"/>
      <c r="D92" s="34"/>
      <c r="E92" s="38"/>
      <c r="F92" s="34"/>
      <c r="G92" s="38"/>
      <c r="H92" s="39"/>
      <c r="I92" s="53"/>
      <c r="J92" s="51"/>
    </row>
    <row r="93" spans="1:10" ht="30" customHeight="1">
      <c r="A93" s="29" t="str">
        <f>IF(ISNUMBER(A92),IF(Members!A92+1&gt;'Group info'!$C$14,"Edit Nr. Of Members on sheet Group info",Members!A92+1),"")</f>
        <v/>
      </c>
      <c r="B93" s="38"/>
      <c r="C93" s="38"/>
      <c r="D93" s="34"/>
      <c r="E93" s="38"/>
      <c r="F93" s="34"/>
      <c r="G93" s="38"/>
      <c r="H93" s="39"/>
      <c r="I93" s="53"/>
      <c r="J93" s="51"/>
    </row>
    <row r="94" spans="1:10" ht="30" customHeight="1">
      <c r="A94" s="29" t="str">
        <f>IF(ISNUMBER(A93),IF(Members!A93+1&gt;'Group info'!$C$14,"Edit Nr. Of Members on sheet Group info",Members!A93+1),"")</f>
        <v/>
      </c>
      <c r="B94" s="38"/>
      <c r="C94" s="38"/>
      <c r="D94" s="34"/>
      <c r="E94" s="38"/>
      <c r="F94" s="34"/>
      <c r="G94" s="38"/>
      <c r="H94" s="39"/>
      <c r="I94" s="53"/>
      <c r="J94" s="51"/>
    </row>
    <row r="95" spans="1:10" ht="30" customHeight="1">
      <c r="A95" s="29" t="str">
        <f>IF(ISNUMBER(A94),IF(Members!A94+1&gt;'Group info'!$C$14,"Edit Nr. Of Members on sheet Group info",Members!A94+1),"")</f>
        <v/>
      </c>
      <c r="B95" s="38"/>
      <c r="C95" s="38"/>
      <c r="D95" s="34"/>
      <c r="E95" s="38"/>
      <c r="F95" s="34"/>
      <c r="G95" s="38"/>
      <c r="H95" s="39"/>
      <c r="I95" s="53"/>
      <c r="J95" s="51"/>
    </row>
    <row r="96" spans="1:10" ht="30" customHeight="1">
      <c r="A96" s="29" t="str">
        <f>IF(ISNUMBER(A95),IF(Members!A95+1&gt;'Group info'!$C$14,"Edit Nr. Of Members on sheet Group info",Members!A95+1),"")</f>
        <v/>
      </c>
      <c r="B96" s="38"/>
      <c r="C96" s="38"/>
      <c r="D96" s="34"/>
      <c r="E96" s="38"/>
      <c r="F96" s="34"/>
      <c r="G96" s="38"/>
      <c r="H96" s="39"/>
      <c r="I96" s="53"/>
      <c r="J96" s="51"/>
    </row>
    <row r="97" spans="1:10" ht="30" customHeight="1">
      <c r="A97" s="29" t="str">
        <f>IF(ISNUMBER(A96),IF(Members!A96+1&gt;'Group info'!$C$14,"Edit Nr. Of Members on sheet Group info",Members!A96+1),"")</f>
        <v/>
      </c>
      <c r="B97" s="38"/>
      <c r="C97" s="38"/>
      <c r="D97" s="34"/>
      <c r="E97" s="38"/>
      <c r="F97" s="34"/>
      <c r="G97" s="38"/>
      <c r="H97" s="39"/>
      <c r="I97" s="53"/>
      <c r="J97" s="51"/>
    </row>
    <row r="98" spans="1:10" ht="30" customHeight="1">
      <c r="A98" s="29" t="str">
        <f>IF(ISNUMBER(A97),IF(Members!A97+1&gt;'Group info'!$C$14,"Edit Nr. Of Members on sheet Group info",Members!A97+1),"")</f>
        <v/>
      </c>
      <c r="B98" s="38"/>
      <c r="C98" s="38"/>
      <c r="D98" s="34"/>
      <c r="E98" s="38"/>
      <c r="F98" s="34"/>
      <c r="G98" s="38"/>
      <c r="H98" s="39"/>
      <c r="I98" s="53"/>
      <c r="J98" s="51"/>
    </row>
    <row r="99" spans="1:10" ht="30" customHeight="1">
      <c r="A99" s="29" t="str">
        <f>IF(ISNUMBER(A98),IF(Members!A98+1&gt;'Group info'!$C$14,"Edit Nr. Of Members on sheet Group info",Members!A98+1),"")</f>
        <v/>
      </c>
      <c r="B99" s="38"/>
      <c r="C99" s="38"/>
      <c r="D99" s="34"/>
      <c r="E99" s="38"/>
      <c r="F99" s="34"/>
      <c r="G99" s="38"/>
      <c r="H99" s="39"/>
      <c r="I99" s="53"/>
      <c r="J99" s="51"/>
    </row>
    <row r="100" spans="1:10" ht="30" customHeight="1">
      <c r="A100" s="29" t="str">
        <f>IF(ISNUMBER(A99),IF(Members!A99+1&gt;'Group info'!$C$14,"Edit Nr. Of Members on sheet Group info",Members!A99+1),"")</f>
        <v/>
      </c>
      <c r="B100" s="38"/>
      <c r="C100" s="38"/>
      <c r="D100" s="34"/>
      <c r="E100" s="38"/>
      <c r="F100" s="34"/>
      <c r="G100" s="38"/>
      <c r="H100" s="39"/>
      <c r="I100" s="53"/>
      <c r="J100" s="51"/>
    </row>
    <row r="101" spans="1:10" ht="30" customHeight="1" thickBot="1">
      <c r="A101" s="29" t="str">
        <f>IF(ISNUMBER(A100),IF(Members!A100+1&gt;'Group info'!$C$14,"Edit Nr. Of Members on sheet Group info",Members!A100+1),"")</f>
        <v/>
      </c>
      <c r="B101" s="40"/>
      <c r="C101" s="40"/>
      <c r="D101" s="41"/>
      <c r="E101" s="40"/>
      <c r="F101" s="41"/>
      <c r="G101" s="40"/>
      <c r="H101" s="42"/>
      <c r="I101" s="54"/>
      <c r="J101" s="52"/>
    </row>
  </sheetData>
  <sheetProtection algorithmName="SHA-512" hashValue="LTul9MX53WTREB5N6+3TUQdznmJtDPX8UBACmE2RBfhfSYBbZ/0RnxTQtrzBoQcwXFUCJjgOXzqEul4fivLcWA==" saltValue="fTfwWpXJeCpXNuKeaPar1w==" spinCount="100000" sheet="1" selectLockedCells="1"/>
  <customSheetViews>
    <customSheetView guid="{97D4A044-F75A-45B7-B19C-49DF433454D5}" scale="130">
      <selection activeCell="D7" sqref="D7"/>
    </customSheetView>
  </customSheetViews>
  <phoneticPr fontId="2" type="noConversion"/>
  <pageMargins left="0.7" right="0.69593749999999999" top="0.75" bottom="0.75" header="0.3" footer="0.3"/>
  <pageSetup paperSize="9" scale="51" orientation="portrait" r:id="rId1"/>
  <headerFooter>
    <oddHeader>&amp;L&amp;G&amp;CUlysseus Seed Funding Programme for Joint Research and Innovation Groups
&amp;"-,Tučné"Application Form
&amp;20Member List&amp;R&amp;G</oddHeader>
  </headerFooter>
  <legacyDrawing r:id="rId2"/>
  <legacyDrawingHF r:id="rId3"/>
  <extLst>
    <ext xmlns:x14="http://schemas.microsoft.com/office/spreadsheetml/2009/9/main" uri="{78C0D931-6437-407d-A8EE-F0AAD7539E65}">
      <x14:conditionalFormattings>
        <x14:conditionalFormatting xmlns:xm="http://schemas.microsoft.com/office/excel/2006/main">
          <x14:cfRule type="expression" priority="1" id="{8AFEB02D-9912-433A-B631-E2B5ECB29CA5}">
            <xm:f>ROW(A1)&lt;='Group info'!$C$14+1</xm:f>
            <x14:dxf>
              <fill>
                <patternFill>
                  <bgColor theme="0"/>
                </patternFill>
              </fill>
            </x14:dxf>
          </x14:cfRule>
          <xm:sqref>A1:J101</xm:sqref>
        </x14:conditionalFormatting>
      </x14:conditionalFormattings>
    </ext>
    <ext xmlns:x14="http://schemas.microsoft.com/office/spreadsheetml/2009/9/main" uri="{CCE6A557-97BC-4b89-ADB6-D9C93CAAB3DF}">
      <x14:dataValidations xmlns:xm="http://schemas.microsoft.com/office/excel/2006/main" count="9">
        <x14:dataValidation type="list" allowBlank="1" showInputMessage="1" showErrorMessage="1" xr:uid="{59642F23-D919-4BB8-8F76-7ED686ECB16A}">
          <x14:formula1>
            <xm:f>help!$A$23:$A$24</xm:f>
          </x14:formula1>
          <xm:sqref>I2:I101</xm:sqref>
        </x14:dataValidation>
        <x14:dataValidation type="list" allowBlank="1" showInputMessage="1" showErrorMessage="1" xr:uid="{A6193F28-6580-4F00-8CDA-F039EA014A36}">
          <x14:formula1>
            <xm:f>help!$A$13:$A$21</xm:f>
          </x14:formula1>
          <xm:sqref>F2:F101</xm:sqref>
        </x14:dataValidation>
        <x14:dataValidation type="list" allowBlank="1" showInputMessage="1" showErrorMessage="1" xr:uid="{3B59645F-C562-421F-9932-0FC5B30DFBB5}">
          <x14:formula1>
            <xm:f>help!$A$5:$A$8</xm:f>
          </x14:formula1>
          <xm:sqref>D2:D101</xm:sqref>
        </x14:dataValidation>
        <x14:dataValidation type="custom" allowBlank="1" showInputMessage="1" showErrorMessage="1" xr:uid="{38E183E9-C96A-4423-BF57-188E66DD36F0}">
          <x14:formula1>
            <xm:f>ROW(A1)&lt;='Group info'!$C$14+1</xm:f>
          </x14:formula1>
          <xm:sqref>B1:C1048576</xm:sqref>
        </x14:dataValidation>
        <x14:dataValidation type="custom" allowBlank="1" showInputMessage="1" showErrorMessage="1" xr:uid="{04F2C917-20EE-4A16-B544-E5F7D52A149E}">
          <x14:formula1>
            <xm:f>ROW(A1)&lt;='Group info'!$C$14+1</xm:f>
          </x14:formula1>
          <xm:sqref>G1:H1048576</xm:sqref>
        </x14:dataValidation>
        <x14:dataValidation type="list" allowBlank="1" showInputMessage="1" showErrorMessage="1" xr:uid="{0B3310C6-A2A3-4DCB-8AE2-B83AC5A5B25F}">
          <x14:formula1>
            <xm:f>help!$J$5:$J$6</xm:f>
          </x14:formula1>
          <xm:sqref>J2:J1048576</xm:sqref>
        </x14:dataValidation>
        <x14:dataValidation type="custom" allowBlank="1" showInputMessage="1" showErrorMessage="1" xr:uid="{05A5BEE7-EF69-430C-B680-DBBD1533174F}">
          <x14:formula1>
            <xm:f>ROW(A1)&lt;='Group info'!$C$14+1</xm:f>
          </x14:formula1>
          <xm:sqref>E1</xm:sqref>
        </x14:dataValidation>
        <x14:dataValidation type="custom" allowBlank="1" showInputMessage="1" showErrorMessage="1" xr:uid="{6282C7FE-4DA9-464C-8C6D-6A888F8ABCE7}">
          <x14:formula1>
            <xm:f>ROW(B1)&lt;='Group info'!$C$14+1</xm:f>
          </x14:formula1>
          <xm:sqref>J1</xm:sqref>
        </x14:dataValidation>
        <x14:dataValidation type="custom" allowBlank="1" showInputMessage="1" showErrorMessage="1" xr:uid="{C4F2093F-4B30-424C-BDBD-51DFF9E09A68}">
          <x14:formula1>
            <xm:f>ROW(XFB1)&lt;='Group info'!$C$14+1</xm:f>
          </x14:formula1>
          <xm:sqref>A1:A101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82A1F9-B24B-4F40-8334-B7FB08A8C3C7}">
  <sheetPr codeName="Hárok3"/>
  <dimension ref="A1:K38"/>
  <sheetViews>
    <sheetView workbookViewId="0">
      <selection activeCell="K6" sqref="K6"/>
    </sheetView>
  </sheetViews>
  <sheetFormatPr defaultColWidth="8.88671875" defaultRowHeight="14.4"/>
  <cols>
    <col min="7" max="7" width="51" bestFit="1" customWidth="1"/>
    <col min="8" max="8" width="48" bestFit="1" customWidth="1"/>
  </cols>
  <sheetData>
    <row r="1" spans="1:11">
      <c r="A1" t="s">
        <v>40</v>
      </c>
    </row>
    <row r="2" spans="1:11">
      <c r="A2" t="s">
        <v>41</v>
      </c>
    </row>
    <row r="3" spans="1:11">
      <c r="G3" t="s">
        <v>42</v>
      </c>
    </row>
    <row r="4" spans="1:11">
      <c r="G4" s="44" t="s">
        <v>43</v>
      </c>
      <c r="H4" s="44" t="s">
        <v>41</v>
      </c>
    </row>
    <row r="5" spans="1:11" ht="15">
      <c r="A5" t="s">
        <v>44</v>
      </c>
      <c r="G5" t="s">
        <v>45</v>
      </c>
      <c r="H5" t="s">
        <v>46</v>
      </c>
      <c r="J5" t="s">
        <v>47</v>
      </c>
      <c r="K5" s="45" t="s">
        <v>48</v>
      </c>
    </row>
    <row r="6" spans="1:11" ht="15">
      <c r="A6" t="s">
        <v>49</v>
      </c>
      <c r="G6" t="s">
        <v>50</v>
      </c>
      <c r="H6" t="s">
        <v>51</v>
      </c>
      <c r="J6" t="s">
        <v>52</v>
      </c>
      <c r="K6" s="45" t="s">
        <v>53</v>
      </c>
    </row>
    <row r="7" spans="1:11">
      <c r="A7" t="s">
        <v>54</v>
      </c>
      <c r="G7" t="s">
        <v>55</v>
      </c>
      <c r="H7" t="s">
        <v>56</v>
      </c>
    </row>
    <row r="8" spans="1:11">
      <c r="A8" t="s">
        <v>57</v>
      </c>
      <c r="G8" t="s">
        <v>58</v>
      </c>
      <c r="H8" t="s">
        <v>59</v>
      </c>
    </row>
    <row r="9" spans="1:11">
      <c r="G9" t="s">
        <v>60</v>
      </c>
      <c r="H9" t="s">
        <v>61</v>
      </c>
    </row>
    <row r="10" spans="1:11">
      <c r="G10" t="s">
        <v>62</v>
      </c>
      <c r="H10" t="s">
        <v>63</v>
      </c>
    </row>
    <row r="11" spans="1:11">
      <c r="G11" t="s">
        <v>64</v>
      </c>
      <c r="H11" t="s">
        <v>65</v>
      </c>
    </row>
    <row r="12" spans="1:11">
      <c r="G12" t="s">
        <v>66</v>
      </c>
      <c r="H12" t="s">
        <v>67</v>
      </c>
    </row>
    <row r="13" spans="1:11">
      <c r="A13" t="s">
        <v>68</v>
      </c>
      <c r="G13" t="s">
        <v>69</v>
      </c>
    </row>
    <row r="14" spans="1:11">
      <c r="A14" t="s">
        <v>70</v>
      </c>
      <c r="G14" t="s">
        <v>71</v>
      </c>
    </row>
    <row r="15" spans="1:11">
      <c r="A15" t="s">
        <v>72</v>
      </c>
      <c r="G15" t="s">
        <v>73</v>
      </c>
    </row>
    <row r="16" spans="1:11">
      <c r="A16" t="s">
        <v>74</v>
      </c>
      <c r="G16" t="s">
        <v>75</v>
      </c>
    </row>
    <row r="17" spans="1:7">
      <c r="A17" t="s">
        <v>76</v>
      </c>
      <c r="G17" t="s">
        <v>77</v>
      </c>
    </row>
    <row r="18" spans="1:7">
      <c r="A18" t="s">
        <v>78</v>
      </c>
      <c r="G18" t="s">
        <v>79</v>
      </c>
    </row>
    <row r="19" spans="1:7">
      <c r="A19" t="s">
        <v>80</v>
      </c>
      <c r="G19" t="s">
        <v>81</v>
      </c>
    </row>
    <row r="20" spans="1:7">
      <c r="A20" t="s">
        <v>82</v>
      </c>
      <c r="G20" t="s">
        <v>83</v>
      </c>
    </row>
    <row r="21" spans="1:7">
      <c r="A21" t="s">
        <v>84</v>
      </c>
      <c r="G21" t="s">
        <v>85</v>
      </c>
    </row>
    <row r="22" spans="1:7">
      <c r="G22" t="s">
        <v>86</v>
      </c>
    </row>
    <row r="23" spans="1:7">
      <c r="A23" t="s">
        <v>87</v>
      </c>
      <c r="G23" t="s">
        <v>88</v>
      </c>
    </row>
    <row r="24" spans="1:7">
      <c r="A24" t="s">
        <v>89</v>
      </c>
      <c r="G24" t="s">
        <v>90</v>
      </c>
    </row>
    <row r="25" spans="1:7">
      <c r="G25" t="s">
        <v>91</v>
      </c>
    </row>
    <row r="26" spans="1:7">
      <c r="G26" t="s">
        <v>92</v>
      </c>
    </row>
    <row r="27" spans="1:7">
      <c r="G27" t="s">
        <v>93</v>
      </c>
    </row>
    <row r="28" spans="1:7">
      <c r="G28" t="s">
        <v>94</v>
      </c>
    </row>
    <row r="29" spans="1:7">
      <c r="G29" t="s">
        <v>95</v>
      </c>
    </row>
    <row r="33" spans="7:8">
      <c r="G33" t="s">
        <v>96</v>
      </c>
    </row>
    <row r="38" spans="7:8">
      <c r="G38" s="44" t="s">
        <v>40</v>
      </c>
      <c r="H38" s="44" t="s">
        <v>41</v>
      </c>
    </row>
  </sheetData>
  <customSheetViews>
    <customSheetView guid="{97D4A044-F75A-45B7-B19C-49DF433454D5}">
      <selection activeCell="A8" sqref="A8"/>
    </customSheetView>
  </customSheetViews>
  <pageMargins left="0.7" right="0.7" top="0.75" bottom="0.75" header="0.3" footer="0.3"/>
  <pageSetup paperSize="9" orientation="portrait" horizontalDpi="4294967293"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567D57790E56864D9692DD7AA3FDD0B8" ma:contentTypeVersion="24" ma:contentTypeDescription="Umožňuje vytvoriť nový dokument." ma:contentTypeScope="" ma:versionID="b2b34ef41ba3b2ac24247fe6bc8e4be1">
  <xsd:schema xmlns:xsd="http://www.w3.org/2001/XMLSchema" xmlns:xs="http://www.w3.org/2001/XMLSchema" xmlns:p="http://schemas.microsoft.com/office/2006/metadata/properties" xmlns:ns2="18424438-c925-4d0e-903d-47af7be7c789" xmlns:ns3="6b316299-a19e-4bf8-ad78-f04692950974" targetNamespace="http://schemas.microsoft.com/office/2006/metadata/properties" ma:root="true" ma:fieldsID="920a20e6c2da41e97c60c0a5bf8fa27e" ns2:_="" ns3:_="">
    <xsd:import namespace="18424438-c925-4d0e-903d-47af7be7c789"/>
    <xsd:import namespace="6b316299-a19e-4bf8-ad78-f04692950974"/>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NotebookType" minOccurs="0"/>
                <xsd:element ref="ns2:FolderType" minOccurs="0"/>
                <xsd:element ref="ns2:CultureName" minOccurs="0"/>
                <xsd:element ref="ns2:AppVersion" minOccurs="0"/>
                <xsd:element ref="ns2:TeamsChannelId"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8424438-c925-4d0e-903d-47af7be7c78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NotebookType" ma:index="12" nillable="true" ma:displayName="Notebook Type" ma:internalName="NotebookType">
      <xsd:simpleType>
        <xsd:restriction base="dms:Text"/>
      </xsd:simpleType>
    </xsd:element>
    <xsd:element name="FolderType" ma:index="13" nillable="true" ma:displayName="Folder Type" ma:internalName="FolderType">
      <xsd:simpleType>
        <xsd:restriction base="dms:Text"/>
      </xsd:simpleType>
    </xsd:element>
    <xsd:element name="CultureName" ma:index="14" nillable="true" ma:displayName="Culture Name" ma:internalName="CultureName">
      <xsd:simpleType>
        <xsd:restriction base="dms:Text"/>
      </xsd:simpleType>
    </xsd:element>
    <xsd:element name="AppVersion" ma:index="15" nillable="true" ma:displayName="App Version" ma:internalName="AppVersion">
      <xsd:simpleType>
        <xsd:restriction base="dms:Text"/>
      </xsd:simpleType>
    </xsd:element>
    <xsd:element name="TeamsChannelId" ma:index="16" nillable="true" ma:displayName="Teams Channel Id" ma:internalName="TeamsChannelId">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ternalName="MediaServiceDateTaken" ma:readOnly="true">
      <xsd:simpleType>
        <xsd:restriction base="dms:Text"/>
      </xsd:simpleType>
    </xsd:element>
    <xsd:element name="MediaServiceLocation" ma:index="21" nillable="true" ma:displayName="Location" ma:internalName="MediaServiceLocation" ma:readOnly="true">
      <xsd:simpleType>
        <xsd:restriction base="dms:Text"/>
      </xsd:simpleType>
    </xsd:element>
    <xsd:element name="MediaLengthInSeconds" ma:index="24" nillable="true" ma:displayName="MediaLengthInSeconds" ma:hidden="true" ma:internalName="MediaLengthInSeconds" ma:readOnly="true">
      <xsd:simpleType>
        <xsd:restriction base="dms:Unknown"/>
      </xsd:simpleType>
    </xsd:element>
    <xsd:element name="lcf76f155ced4ddcb4097134ff3c332f" ma:index="26" nillable="true" ma:taxonomy="true" ma:internalName="lcf76f155ced4ddcb4097134ff3c332f" ma:taxonomyFieldName="MediaServiceImageTags" ma:displayName="Značky obrázka" ma:readOnly="false" ma:fieldId="{5cf76f15-5ced-4ddc-b409-7134ff3c332f}" ma:taxonomyMulti="true" ma:sspId="bb6f6f3b-2fe1-4014-a0bf-2a89c100a37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8" nillable="true" ma:displayName="MediaServiceObjectDetectorVersions" ma:hidden="true" ma:indexed="true" ma:internalName="MediaServiceObjectDetectorVersions" ma:readOnly="true">
      <xsd:simpleType>
        <xsd:restriction base="dms:Text"/>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MediaServiceBillingMetadata" ma:index="30"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b316299-a19e-4bf8-ad78-f04692950974" elementFormDefault="qualified">
    <xsd:import namespace="http://schemas.microsoft.com/office/2006/documentManagement/types"/>
    <xsd:import namespace="http://schemas.microsoft.com/office/infopath/2007/PartnerControls"/>
    <xsd:element name="SharedWithUsers" ma:index="22"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3" nillable="true" ma:displayName="Zdieľané s podrobnosťami" ma:internalName="SharedWithDetails" ma:readOnly="true">
      <xsd:simpleType>
        <xsd:restriction base="dms:Note">
          <xsd:maxLength value="255"/>
        </xsd:restriction>
      </xsd:simpleType>
    </xsd:element>
    <xsd:element name="TaxCatchAll" ma:index="27" nillable="true" ma:displayName="Taxonomy Catch All Column" ma:hidden="true" ma:list="{e55a4c75-3180-492f-8cff-7ee61269a55f}" ma:internalName="TaxCatchAll" ma:showField="CatchAllData" ma:web="6b316299-a19e-4bf8-ad78-f0469295097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NotebookType xmlns="18424438-c925-4d0e-903d-47af7be7c789" xsi:nil="true"/>
    <AppVersion xmlns="18424438-c925-4d0e-903d-47af7be7c789" xsi:nil="true"/>
    <TaxCatchAll xmlns="6b316299-a19e-4bf8-ad78-f04692950974" xsi:nil="true"/>
    <FolderType xmlns="18424438-c925-4d0e-903d-47af7be7c789" xsi:nil="true"/>
    <CultureName xmlns="18424438-c925-4d0e-903d-47af7be7c789" xsi:nil="true"/>
    <TeamsChannelId xmlns="18424438-c925-4d0e-903d-47af7be7c789" xsi:nil="true"/>
    <lcf76f155ced4ddcb4097134ff3c332f xmlns="18424438-c925-4d0e-903d-47af7be7c78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E254FA6B-00DA-4694-9339-C3EC00075E36}"/>
</file>

<file path=customXml/itemProps2.xml><?xml version="1.0" encoding="utf-8"?>
<ds:datastoreItem xmlns:ds="http://schemas.openxmlformats.org/officeDocument/2006/customXml" ds:itemID="{AB0106F6-D8BA-4757-89D9-77767C79BFA3}"/>
</file>

<file path=customXml/itemProps3.xml><?xml version="1.0" encoding="utf-8"?>
<ds:datastoreItem xmlns:ds="http://schemas.openxmlformats.org/officeDocument/2006/customXml" ds:itemID="{8D6233CB-7491-4597-9917-69FCBE9C3D9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3</vt:i4>
      </vt:variant>
      <vt:variant>
        <vt:lpstr>Pomenované rozsahy</vt:lpstr>
      </vt:variant>
      <vt:variant>
        <vt:i4>6</vt:i4>
      </vt:variant>
    </vt:vector>
  </HeadingPairs>
  <TitlesOfParts>
    <vt:vector size="9" baseType="lpstr">
      <vt:lpstr>Intro</vt:lpstr>
      <vt:lpstr>Group info</vt:lpstr>
      <vt:lpstr>Members</vt:lpstr>
      <vt:lpstr>Groups_centred_around_the_Ulysseus_Innovation_Hub_topics</vt:lpstr>
      <vt:lpstr>Members!Názvy_tlače</vt:lpstr>
      <vt:lpstr>'Group info'!Oblasť_tlače</vt:lpstr>
      <vt:lpstr>Intro!Oblasť_tlače</vt:lpstr>
      <vt:lpstr>Thematic_Research_Groups_focused_on_common_research_areas</vt:lpstr>
      <vt:lpstr>Type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Tomáš Štofa</dc:creator>
  <cp:keywords/>
  <dc:description/>
  <cp:lastModifiedBy>Radovan Dráb</cp:lastModifiedBy>
  <cp:revision/>
  <dcterms:created xsi:type="dcterms:W3CDTF">2025-01-21T13:09:56Z</dcterms:created>
  <dcterms:modified xsi:type="dcterms:W3CDTF">2026-04-20T08:11:42Z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0x010100567D57790E56864D9692DD7AA3FDD0B8</vt:lpwstr>
  </property>
</Properties>
</file>